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.palacios\Desktop\TRANSPARENCIA\TRANSPARENCIA PROACTIVA\"/>
    </mc:Choice>
  </mc:AlternateContent>
  <bookViews>
    <workbookView xWindow="0" yWindow="0" windowWidth="28800" windowHeight="12300"/>
  </bookViews>
  <sheets>
    <sheet name="ABRIL 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3" i="1" l="1"/>
  <c r="D62" i="1"/>
  <c r="C62" i="1"/>
  <c r="D61" i="1"/>
  <c r="C61" i="1"/>
  <c r="D60" i="1"/>
  <c r="C60" i="1"/>
  <c r="D59" i="1"/>
  <c r="C59" i="1"/>
  <c r="D58" i="1"/>
  <c r="C58" i="1"/>
  <c r="D57" i="1"/>
  <c r="D65" i="1" s="1"/>
  <c r="C57" i="1"/>
  <c r="C65" i="1" s="1"/>
  <c r="D51" i="1"/>
  <c r="C51" i="1"/>
  <c r="D50" i="1"/>
  <c r="D52" i="1" s="1"/>
  <c r="C50" i="1"/>
  <c r="C52" i="1" s="1"/>
  <c r="D47" i="1"/>
  <c r="C47" i="1"/>
  <c r="C34" i="1"/>
  <c r="C33" i="1"/>
  <c r="D32" i="1"/>
  <c r="C32" i="1"/>
  <c r="C31" i="1"/>
  <c r="D30" i="1"/>
  <c r="C30" i="1"/>
  <c r="D29" i="1"/>
  <c r="C29" i="1"/>
  <c r="C28" i="1"/>
  <c r="D27" i="1"/>
  <c r="D36" i="1" s="1"/>
  <c r="C27" i="1"/>
  <c r="C36" i="1" s="1"/>
  <c r="C14" i="1"/>
  <c r="D13" i="1"/>
  <c r="D22" i="1" s="1"/>
  <c r="C13" i="1"/>
  <c r="C22" i="1" s="1"/>
  <c r="D9" i="1"/>
  <c r="C7" i="1"/>
  <c r="C9" i="1" s="1"/>
</calcChain>
</file>

<file path=xl/sharedStrings.xml><?xml version="1.0" encoding="utf-8"?>
<sst xmlns="http://schemas.openxmlformats.org/spreadsheetml/2006/main" count="74" uniqueCount="56">
  <si>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</si>
  <si>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SECRETARIA DE DESARROLLO ECONÓMICO </t>
  </si>
  <si>
    <t>DIRECCION DE EMPLEO Y DESARROLLO EMPRESARIAL</t>
  </si>
  <si>
    <t>INDICADORES DE BOLSA DE EMPLEO ABRIL 2021</t>
  </si>
  <si>
    <t>SOLICITUDES</t>
  </si>
  <si>
    <t>COLOCADOS</t>
  </si>
  <si>
    <t>CIUDADANOS</t>
  </si>
  <si>
    <t>EMPRESAS</t>
  </si>
  <si>
    <t>TOTAL</t>
  </si>
  <si>
    <t>SOLICITUDES Y COLOCADOS POR ENVIO</t>
  </si>
  <si>
    <t>NOMBRE</t>
  </si>
  <si>
    <t>Nuevo Ingreso</t>
  </si>
  <si>
    <t>Reeingreso</t>
  </si>
  <si>
    <t>CIAC</t>
  </si>
  <si>
    <t>Alcalde</t>
  </si>
  <si>
    <t>Brigada</t>
  </si>
  <si>
    <t>Diputados</t>
  </si>
  <si>
    <t>Personas con discapacidad</t>
  </si>
  <si>
    <t>Link Bolsa de Empleo</t>
  </si>
  <si>
    <t xml:space="preserve">Empresas </t>
  </si>
  <si>
    <t>COLOCADOS DE SOLICITUDES POR MUNICPIO</t>
  </si>
  <si>
    <t>MUNICPIO</t>
  </si>
  <si>
    <t>Monterrey</t>
  </si>
  <si>
    <t>Guadalupe</t>
  </si>
  <si>
    <t>San Nicolás</t>
  </si>
  <si>
    <t>Santa Catarina</t>
  </si>
  <si>
    <t>San Pedro</t>
  </si>
  <si>
    <t xml:space="preserve">Escobedo </t>
  </si>
  <si>
    <t>Apodaca</t>
  </si>
  <si>
    <t>Otros</t>
  </si>
  <si>
    <t>* Varios</t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</si>
  <si>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municipio</t>
    </r>
  </si>
  <si>
    <t>SOLICITUDES Y COLOCADOS PERSONAL DE EMPLEO</t>
  </si>
  <si>
    <t>Sara Ortega</t>
  </si>
  <si>
    <t>Dulce Medina</t>
  </si>
  <si>
    <t>Maria Elena Contreras</t>
  </si>
  <si>
    <t>Yazmin (G.S)</t>
  </si>
  <si>
    <t>Irma Ruiz  (P. Tucán)</t>
  </si>
  <si>
    <t>Ciudadanos (P. Aztlán)</t>
  </si>
  <si>
    <t>SOLICITUDES Y COLOCADOS POR SEXO</t>
  </si>
  <si>
    <t>MASCULINO</t>
  </si>
  <si>
    <t>FEMENINO</t>
  </si>
  <si>
    <t>SOLICITUDES Y COLOCADOS POR EDAD</t>
  </si>
  <si>
    <t>RANGO DE EDAD</t>
  </si>
  <si>
    <t>16-17</t>
  </si>
  <si>
    <t>18-20</t>
  </si>
  <si>
    <t>21-30</t>
  </si>
  <si>
    <t>31-40</t>
  </si>
  <si>
    <t>41-50</t>
  </si>
  <si>
    <t>51-60</t>
  </si>
  <si>
    <t>61-70</t>
  </si>
  <si>
    <t>70 o mas</t>
  </si>
  <si>
    <r>
      <rPr>
        <b/>
        <sz val="12"/>
        <rFont val="Arial"/>
        <family val="2"/>
      </rPr>
      <t>*</t>
    </r>
    <r>
      <rPr>
        <b/>
        <sz val="10"/>
        <rFont val="Arial"/>
        <family val="2"/>
      </rPr>
      <t xml:space="preserve"> Varios</t>
    </r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</si>
  <si>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edad.</t>
    </r>
  </si>
  <si>
    <r>
      <rPr>
        <b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>:</t>
    </r>
    <r>
      <rPr>
        <sz val="9"/>
        <color theme="1"/>
        <rFont val="Calibri"/>
        <family val="2"/>
        <scheme val="minor"/>
      </rPr>
      <t xml:space="preserve"> LAS BRIGADAS SON VIRTUALES Y A PARTIR DE ESTE MES DE SEPTIEMBRE SE INCLUYEN</t>
    </r>
  </si>
  <si>
    <t>EN EL FORMATO EN LA PARTE SUPERIOR, DONDE DICE "LINK BOLSA DE EMPLEO".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</si>
</sst>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10"/>
      <color indexed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117">
    <xf numFmtId="0" fontId="0" fillId="0" borderId="0" xfId="0"/>
    <xf numFmtId="0" fontId="4" fillId="0" borderId="0" xfId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0" xfId="1"/>
    <xf numFmtId="0" fontId="0" fillId="0" borderId="0" xfId="0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3" borderId="3" xfId="0" applyFon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3" borderId="6" xfId="0" applyFont="1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4" borderId="9" xfId="0" applyFont="1" applyFill="1" applyBorder="1"/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6" fillId="5" borderId="12" xfId="1" applyFont="1" applyFill="1" applyBorder="1" applyAlignment="1">
      <alignment horizontal="center"/>
    </xf>
    <xf numFmtId="0" fontId="6" fillId="5" borderId="13" xfId="1" applyFont="1" applyFill="1" applyBorder="1" applyAlignment="1">
      <alignment horizontal="center"/>
    </xf>
    <xf numFmtId="0" fontId="6" fillId="5" borderId="14" xfId="1" applyFont="1" applyFill="1" applyBorder="1" applyAlignment="1">
      <alignment horizontal="center"/>
    </xf>
    <xf numFmtId="0" fontId="6" fillId="5" borderId="15" xfId="1" applyFont="1" applyFill="1" applyBorder="1" applyAlignment="1">
      <alignment horizontal="center"/>
    </xf>
    <xf numFmtId="17" fontId="6" fillId="5" borderId="16" xfId="1" applyNumberFormat="1" applyFont="1" applyFill="1" applyBorder="1" applyAlignment="1">
      <alignment horizontal="center"/>
    </xf>
    <xf numFmtId="0" fontId="6" fillId="5" borderId="17" xfId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3" xfId="1" applyFont="1" applyFill="1" applyBorder="1" applyAlignment="1">
      <alignment vertical="center"/>
    </xf>
    <xf numFmtId="0" fontId="4" fillId="0" borderId="4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3" fillId="0" borderId="0" xfId="1" applyBorder="1"/>
    <xf numFmtId="0" fontId="4" fillId="0" borderId="6" xfId="1" applyFont="1" applyFill="1" applyBorder="1" applyAlignment="1">
      <alignment vertical="center"/>
    </xf>
    <xf numFmtId="0" fontId="4" fillId="0" borderId="7" xfId="3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18" xfId="1" applyFont="1" applyFill="1" applyBorder="1" applyAlignment="1">
      <alignment vertical="center"/>
    </xf>
    <xf numFmtId="0" fontId="4" fillId="0" borderId="19" xfId="2" applyFont="1" applyFill="1" applyBorder="1" applyAlignment="1">
      <alignment horizontal="center"/>
    </xf>
    <xf numFmtId="0" fontId="4" fillId="0" borderId="20" xfId="2" applyFont="1" applyFill="1" applyBorder="1" applyAlignment="1">
      <alignment horizontal="center"/>
    </xf>
    <xf numFmtId="0" fontId="4" fillId="0" borderId="9" xfId="1" applyFont="1" applyFill="1" applyBorder="1" applyAlignment="1">
      <alignment vertical="center"/>
    </xf>
    <xf numFmtId="0" fontId="4" fillId="0" borderId="10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0" fontId="4" fillId="5" borderId="15" xfId="1" applyFont="1" applyFill="1" applyBorder="1" applyAlignment="1">
      <alignment horizontal="center"/>
    </xf>
    <xf numFmtId="0" fontId="4" fillId="5" borderId="21" xfId="1" applyFont="1" applyFill="1" applyBorder="1" applyAlignment="1">
      <alignment horizontal="center"/>
    </xf>
    <xf numFmtId="0" fontId="4" fillId="5" borderId="22" xfId="1" applyFont="1" applyFill="1" applyBorder="1" applyAlignment="1">
      <alignment horizontal="center"/>
    </xf>
    <xf numFmtId="0" fontId="7" fillId="0" borderId="0" xfId="1" applyFont="1" applyFill="1" applyBorder="1" applyAlignment="1"/>
    <xf numFmtId="0" fontId="7" fillId="0" borderId="0" xfId="1" applyFont="1" applyFill="1" applyBorder="1" applyAlignment="1">
      <alignment horizontal="center"/>
    </xf>
    <xf numFmtId="0" fontId="3" fillId="0" borderId="0" xfId="1" applyFont="1" applyBorder="1"/>
    <xf numFmtId="0" fontId="4" fillId="5" borderId="23" xfId="1" applyFont="1" applyFill="1" applyBorder="1" applyAlignment="1">
      <alignment horizontal="center" vertical="center" wrapText="1"/>
    </xf>
    <xf numFmtId="0" fontId="4" fillId="5" borderId="24" xfId="1" applyFont="1" applyFill="1" applyBorder="1" applyAlignment="1">
      <alignment horizontal="center" vertical="center" wrapText="1"/>
    </xf>
    <xf numFmtId="0" fontId="4" fillId="5" borderId="25" xfId="1" applyFont="1" applyFill="1" applyBorder="1" applyAlignment="1">
      <alignment horizontal="center" vertical="center" wrapText="1"/>
    </xf>
    <xf numFmtId="0" fontId="3" fillId="5" borderId="26" xfId="1" applyFont="1" applyFill="1" applyBorder="1" applyAlignment="1">
      <alignment horizontal="center" vertical="center" wrapText="1"/>
    </xf>
    <xf numFmtId="0" fontId="3" fillId="5" borderId="27" xfId="1" applyFont="1" applyFill="1" applyBorder="1" applyAlignment="1">
      <alignment horizontal="center" vertical="center" wrapText="1"/>
    </xf>
    <xf numFmtId="0" fontId="3" fillId="5" borderId="28" xfId="1" applyFont="1" applyFill="1" applyBorder="1" applyAlignment="1">
      <alignment horizontal="center" vertical="center" wrapText="1"/>
    </xf>
    <xf numFmtId="0" fontId="4" fillId="5" borderId="29" xfId="1" applyFont="1" applyFill="1" applyBorder="1" applyAlignment="1">
      <alignment horizontal="center"/>
    </xf>
    <xf numFmtId="0" fontId="4" fillId="5" borderId="30" xfId="1" applyFont="1" applyFill="1" applyBorder="1" applyAlignment="1">
      <alignment horizontal="center"/>
    </xf>
    <xf numFmtId="0" fontId="4" fillId="5" borderId="31" xfId="1" applyFont="1" applyFill="1" applyBorder="1" applyAlignment="1">
      <alignment horizontal="center"/>
    </xf>
    <xf numFmtId="0" fontId="4" fillId="0" borderId="32" xfId="1" applyFont="1" applyFill="1" applyBorder="1" applyAlignment="1"/>
    <xf numFmtId="0" fontId="4" fillId="0" borderId="33" xfId="2" applyFont="1" applyBorder="1" applyAlignment="1">
      <alignment horizontal="center"/>
    </xf>
    <xf numFmtId="0" fontId="4" fillId="0" borderId="34" xfId="1" applyFont="1" applyFill="1" applyBorder="1" applyAlignment="1"/>
    <xf numFmtId="0" fontId="4" fillId="0" borderId="35" xfId="2" applyFont="1" applyBorder="1" applyAlignment="1">
      <alignment horizontal="center"/>
    </xf>
    <xf numFmtId="0" fontId="4" fillId="0" borderId="6" xfId="1" applyFont="1" applyFill="1" applyBorder="1" applyAlignment="1"/>
    <xf numFmtId="0" fontId="4" fillId="0" borderId="9" xfId="1" applyFont="1" applyFill="1" applyBorder="1" applyAlignment="1"/>
    <xf numFmtId="0" fontId="0" fillId="0" borderId="10" xfId="0" applyBorder="1" applyAlignment="1">
      <alignment horizontal="center"/>
    </xf>
    <xf numFmtId="0" fontId="4" fillId="5" borderId="17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left" vertical="center"/>
    </xf>
    <xf numFmtId="0" fontId="7" fillId="2" borderId="29" xfId="1" applyFont="1" applyFill="1" applyBorder="1" applyAlignment="1">
      <alignment horizontal="center"/>
    </xf>
    <xf numFmtId="0" fontId="7" fillId="2" borderId="30" xfId="1" applyFont="1" applyFill="1" applyBorder="1" applyAlignment="1">
      <alignment horizontal="center"/>
    </xf>
    <xf numFmtId="0" fontId="7" fillId="2" borderId="31" xfId="1" applyFont="1" applyFill="1" applyBorder="1" applyAlignment="1">
      <alignment horizontal="center"/>
    </xf>
    <xf numFmtId="0" fontId="7" fillId="2" borderId="36" xfId="1" applyFont="1" applyFill="1" applyBorder="1" applyAlignment="1">
      <alignment horizontal="center"/>
    </xf>
    <xf numFmtId="17" fontId="7" fillId="2" borderId="37" xfId="1" applyNumberFormat="1" applyFont="1" applyFill="1" applyBorder="1" applyAlignment="1">
      <alignment horizontal="center"/>
    </xf>
    <xf numFmtId="0" fontId="7" fillId="2" borderId="38" xfId="1" applyFont="1" applyFill="1" applyBorder="1" applyAlignment="1">
      <alignment horizontal="center"/>
    </xf>
    <xf numFmtId="0" fontId="4" fillId="6" borderId="3" xfId="1" applyFont="1" applyFill="1" applyBorder="1" applyAlignment="1">
      <alignment vertical="center"/>
    </xf>
    <xf numFmtId="0" fontId="4" fillId="6" borderId="4" xfId="2" applyFont="1" applyFill="1" applyBorder="1" applyAlignment="1">
      <alignment horizontal="center" vertical="center"/>
    </xf>
    <xf numFmtId="0" fontId="4" fillId="6" borderId="5" xfId="2" applyFont="1" applyFill="1" applyBorder="1" applyAlignment="1">
      <alignment horizontal="center" vertical="center"/>
    </xf>
    <xf numFmtId="0" fontId="4" fillId="6" borderId="39" xfId="1" applyFont="1" applyFill="1" applyBorder="1" applyAlignment="1">
      <alignment vertical="center"/>
    </xf>
    <xf numFmtId="0" fontId="4" fillId="6" borderId="40" xfId="2" applyFont="1" applyFill="1" applyBorder="1" applyAlignment="1">
      <alignment horizontal="center" vertical="center"/>
    </xf>
    <xf numFmtId="0" fontId="4" fillId="6" borderId="41" xfId="2" applyFont="1" applyFill="1" applyBorder="1" applyAlignment="1">
      <alignment horizontal="center" vertical="center"/>
    </xf>
    <xf numFmtId="0" fontId="4" fillId="6" borderId="6" xfId="1" applyFont="1" applyFill="1" applyBorder="1" applyAlignment="1">
      <alignment vertical="center"/>
    </xf>
    <xf numFmtId="0" fontId="4" fillId="7" borderId="7" xfId="3" applyFont="1" applyFill="1" applyBorder="1" applyAlignment="1">
      <alignment horizontal="center"/>
    </xf>
    <xf numFmtId="0" fontId="4" fillId="7" borderId="8" xfId="3" applyFont="1" applyFill="1" applyBorder="1" applyAlignment="1">
      <alignment horizontal="center"/>
    </xf>
    <xf numFmtId="0" fontId="4" fillId="6" borderId="8" xfId="2" applyFont="1" applyFill="1" applyBorder="1" applyAlignment="1">
      <alignment horizontal="center" vertical="center"/>
    </xf>
    <xf numFmtId="0" fontId="4" fillId="7" borderId="6" xfId="3" applyFont="1" applyFill="1" applyBorder="1"/>
    <xf numFmtId="0" fontId="3" fillId="0" borderId="0" xfId="1" applyFont="1"/>
    <xf numFmtId="0" fontId="4" fillId="7" borderId="7" xfId="3" applyFont="1" applyFill="1" applyBorder="1" applyAlignment="1">
      <alignment horizontal="center" vertical="center"/>
    </xf>
    <xf numFmtId="0" fontId="4" fillId="7" borderId="9" xfId="3" applyFont="1" applyFill="1" applyBorder="1"/>
    <xf numFmtId="0" fontId="4" fillId="7" borderId="10" xfId="3" applyFont="1" applyFill="1" applyBorder="1" applyAlignment="1">
      <alignment horizontal="center"/>
    </xf>
    <xf numFmtId="0" fontId="4" fillId="7" borderId="11" xfId="3" applyFont="1" applyFill="1" applyBorder="1" applyAlignment="1">
      <alignment horizontal="center"/>
    </xf>
    <xf numFmtId="0" fontId="7" fillId="2" borderId="15" xfId="1" applyFont="1" applyFill="1" applyBorder="1" applyAlignment="1"/>
    <xf numFmtId="0" fontId="7" fillId="2" borderId="21" xfId="1" applyFont="1" applyFill="1" applyBorder="1" applyAlignment="1">
      <alignment horizontal="center"/>
    </xf>
    <xf numFmtId="0" fontId="7" fillId="2" borderId="17" xfId="1" applyFont="1" applyFill="1" applyBorder="1" applyAlignment="1">
      <alignment horizontal="center"/>
    </xf>
    <xf numFmtId="0" fontId="4" fillId="5" borderId="29" xfId="1" applyFont="1" applyFill="1" applyBorder="1" applyAlignment="1">
      <alignment horizontal="center"/>
    </xf>
    <xf numFmtId="0" fontId="4" fillId="5" borderId="30" xfId="1" applyFont="1" applyFill="1" applyBorder="1" applyAlignment="1">
      <alignment horizontal="center"/>
    </xf>
    <xf numFmtId="0" fontId="4" fillId="5" borderId="31" xfId="1" applyFont="1" applyFill="1" applyBorder="1" applyAlignment="1">
      <alignment horizontal="center"/>
    </xf>
    <xf numFmtId="17" fontId="4" fillId="5" borderId="30" xfId="1" applyNumberFormat="1" applyFont="1" applyFill="1" applyBorder="1" applyAlignment="1">
      <alignment horizontal="center"/>
    </xf>
    <xf numFmtId="0" fontId="4" fillId="0" borderId="42" xfId="1" applyFont="1" applyFill="1" applyBorder="1" applyAlignment="1">
      <alignment vertical="center"/>
    </xf>
    <xf numFmtId="0" fontId="4" fillId="0" borderId="43" xfId="2" applyFont="1" applyBorder="1" applyAlignment="1">
      <alignment horizontal="center"/>
    </xf>
    <xf numFmtId="0" fontId="4" fillId="0" borderId="44" xfId="2" applyFont="1" applyBorder="1" applyAlignment="1">
      <alignment horizontal="center"/>
    </xf>
    <xf numFmtId="0" fontId="4" fillId="0" borderId="45" xfId="1" applyFont="1" applyFill="1" applyBorder="1" applyAlignment="1">
      <alignment vertical="center"/>
    </xf>
    <xf numFmtId="0" fontId="4" fillId="0" borderId="46" xfId="2" applyFont="1" applyBorder="1" applyAlignment="1">
      <alignment horizontal="center"/>
    </xf>
    <xf numFmtId="0" fontId="4" fillId="0" borderId="47" xfId="2" applyFont="1" applyBorder="1" applyAlignment="1">
      <alignment horizontal="center"/>
    </xf>
    <xf numFmtId="0" fontId="4" fillId="5" borderId="48" xfId="1" applyFont="1" applyFill="1" applyBorder="1" applyAlignment="1"/>
    <xf numFmtId="0" fontId="4" fillId="5" borderId="49" xfId="1" applyFont="1" applyFill="1" applyBorder="1" applyAlignment="1">
      <alignment horizontal="center"/>
    </xf>
    <xf numFmtId="0" fontId="4" fillId="5" borderId="38" xfId="1" applyFont="1" applyFill="1" applyBorder="1" applyAlignment="1">
      <alignment horizontal="center"/>
    </xf>
    <xf numFmtId="0" fontId="4" fillId="0" borderId="42" xfId="1" applyFont="1" applyFill="1" applyBorder="1" applyAlignment="1">
      <alignment horizontal="center" vertical="center"/>
    </xf>
    <xf numFmtId="0" fontId="4" fillId="0" borderId="42" xfId="2" applyFont="1" applyBorder="1" applyAlignment="1">
      <alignment horizontal="center"/>
    </xf>
    <xf numFmtId="0" fontId="4" fillId="0" borderId="50" xfId="2" applyFont="1" applyBorder="1" applyAlignment="1">
      <alignment horizontal="center"/>
    </xf>
    <xf numFmtId="0" fontId="4" fillId="0" borderId="34" xfId="1" applyFont="1" applyFill="1" applyBorder="1" applyAlignment="1">
      <alignment horizontal="center" vertical="center"/>
    </xf>
    <xf numFmtId="0" fontId="4" fillId="0" borderId="34" xfId="2" applyFont="1" applyBorder="1" applyAlignment="1">
      <alignment horizontal="center"/>
    </xf>
    <xf numFmtId="0" fontId="4" fillId="0" borderId="51" xfId="2" applyFont="1" applyBorder="1" applyAlignment="1">
      <alignment horizontal="center"/>
    </xf>
    <xf numFmtId="0" fontId="4" fillId="0" borderId="45" xfId="1" applyFont="1" applyFill="1" applyBorder="1" applyAlignment="1">
      <alignment horizontal="center" vertical="center"/>
    </xf>
    <xf numFmtId="0" fontId="4" fillId="0" borderId="45" xfId="2" applyFont="1" applyBorder="1" applyAlignment="1">
      <alignment horizontal="center"/>
    </xf>
    <xf numFmtId="0" fontId="4" fillId="0" borderId="52" xfId="2" applyFont="1" applyBorder="1" applyAlignment="1">
      <alignment horizontal="center"/>
    </xf>
    <xf numFmtId="0" fontId="3" fillId="0" borderId="0" xfId="1" applyFont="1" applyFill="1" applyBorder="1" applyAlignment="1">
      <alignment horizontal="left" vertical="center"/>
    </xf>
    <xf numFmtId="0" fontId="10" fillId="0" borderId="0" xfId="0" applyFont="1"/>
    <xf numFmtId="0" fontId="0" fillId="0" borderId="0" xfId="0" applyFill="1"/>
    <xf numFmtId="0" fontId="11" fillId="0" borderId="0" xfId="0" applyFont="1" applyFill="1" applyAlignment="1">
      <alignment horizontal="left"/>
    </xf>
    <xf numFmtId="14" fontId="12" fillId="0" borderId="0" xfId="0" applyNumberFormat="1" applyFont="1" applyFill="1" applyAlignment="1"/>
    <xf numFmtId="0" fontId="13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14" fontId="13" fillId="0" borderId="0" xfId="0" applyNumberFormat="1" applyFont="1"/>
    <xf numFmtId="0" fontId="0" fillId="0" borderId="0" xfId="0" applyAlignment="1">
      <alignment horizontal="left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95250</xdr:rowOff>
    </xdr:from>
    <xdr:to>
      <xdr:col>1</xdr:col>
      <xdr:colOff>1295400</xdr:colOff>
      <xdr:row>5</xdr:row>
      <xdr:rowOff>180975</xdr:rowOff>
    </xdr:to>
    <xdr:pic>
      <xdr:nvPicPr>
        <xdr:cNvPr id="2" name="Picture 1" descr="logo[2]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95250"/>
          <a:ext cx="11334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3"/>
  <sheetViews>
    <sheetView tabSelected="1" topLeftCell="A4" workbookViewId="0">
      <selection activeCell="F20" sqref="F20"/>
    </sheetView>
  </sheetViews>
  <sheetFormatPr baseColWidth="10" defaultRowHeight="15" x14ac:dyDescent="0.25"/>
  <cols>
    <col min="1" max="1" width="22.28515625" customWidth="1"/>
    <col min="2" max="2" width="25.85546875" customWidth="1"/>
    <col min="3" max="3" width="30" customWidth="1"/>
    <col min="4" max="4" width="27" customWidth="1"/>
  </cols>
  <sheetData>
    <row r="2" spans="2:7" x14ac:dyDescent="0.25">
      <c r="B2" s="1" t="s">
        <v>0</v>
      </c>
      <c r="C2" s="2" t="s">
        <v>1</v>
      </c>
      <c r="D2" s="2"/>
    </row>
    <row r="3" spans="2:7" x14ac:dyDescent="0.25">
      <c r="B3" s="1"/>
      <c r="C3" s="2" t="s">
        <v>2</v>
      </c>
      <c r="D3" s="2"/>
    </row>
    <row r="4" spans="2:7" x14ac:dyDescent="0.25">
      <c r="B4" s="1"/>
      <c r="C4" s="2" t="s">
        <v>3</v>
      </c>
      <c r="D4" s="2"/>
    </row>
    <row r="5" spans="2:7" ht="15.75" thickBot="1" x14ac:dyDescent="0.3">
      <c r="B5" s="1"/>
      <c r="F5" s="3"/>
    </row>
    <row r="6" spans="2:7" ht="15.75" thickBot="1" x14ac:dyDescent="0.3">
      <c r="B6" s="4"/>
      <c r="C6" s="5" t="s">
        <v>4</v>
      </c>
      <c r="D6" s="6" t="s">
        <v>5</v>
      </c>
      <c r="F6" s="3"/>
    </row>
    <row r="7" spans="2:7" x14ac:dyDescent="0.25">
      <c r="B7" s="7" t="s">
        <v>6</v>
      </c>
      <c r="C7" s="8">
        <f>97+62</f>
        <v>159</v>
      </c>
      <c r="D7" s="9">
        <v>21</v>
      </c>
      <c r="F7" s="3"/>
    </row>
    <row r="8" spans="2:7" x14ac:dyDescent="0.25">
      <c r="B8" s="10" t="s">
        <v>7</v>
      </c>
      <c r="C8" s="11">
        <v>88</v>
      </c>
      <c r="D8" s="12">
        <v>8</v>
      </c>
      <c r="F8" s="3"/>
    </row>
    <row r="9" spans="2:7" ht="15.75" thickBot="1" x14ac:dyDescent="0.3">
      <c r="B9" s="13" t="s">
        <v>8</v>
      </c>
      <c r="C9" s="14">
        <f>SUM(C7:C8)</f>
        <v>247</v>
      </c>
      <c r="D9" s="15">
        <f>SUM(D7:D8)</f>
        <v>29</v>
      </c>
      <c r="E9" s="3"/>
      <c r="F9" s="3"/>
    </row>
    <row r="10" spans="2:7" ht="15.75" thickBot="1" x14ac:dyDescent="0.3">
      <c r="B10" s="1"/>
      <c r="E10" s="3"/>
    </row>
    <row r="11" spans="2:7" x14ac:dyDescent="0.25">
      <c r="B11" s="16" t="s">
        <v>9</v>
      </c>
      <c r="C11" s="17"/>
      <c r="D11" s="18"/>
      <c r="E11" s="3"/>
      <c r="G11" s="4"/>
    </row>
    <row r="12" spans="2:7" ht="15.75" thickBot="1" x14ac:dyDescent="0.3">
      <c r="B12" s="19" t="s">
        <v>10</v>
      </c>
      <c r="C12" s="20" t="s">
        <v>4</v>
      </c>
      <c r="D12" s="21" t="s">
        <v>5</v>
      </c>
      <c r="E12" s="3"/>
      <c r="G12" s="22"/>
    </row>
    <row r="13" spans="2:7" x14ac:dyDescent="0.25">
      <c r="B13" s="23" t="s">
        <v>11</v>
      </c>
      <c r="C13" s="24">
        <f>22+18+18+26</f>
        <v>84</v>
      </c>
      <c r="D13" s="25">
        <f>9+6+6</f>
        <v>21</v>
      </c>
      <c r="E13" s="26"/>
      <c r="G13" s="4"/>
    </row>
    <row r="14" spans="2:7" x14ac:dyDescent="0.25">
      <c r="B14" s="27" t="s">
        <v>12</v>
      </c>
      <c r="C14" s="28">
        <f>4+6</f>
        <v>10</v>
      </c>
      <c r="D14" s="29"/>
      <c r="E14" s="3"/>
      <c r="G14" s="4"/>
    </row>
    <row r="15" spans="2:7" x14ac:dyDescent="0.25">
      <c r="B15" s="27" t="s">
        <v>13</v>
      </c>
      <c r="C15" s="30"/>
      <c r="D15" s="29"/>
      <c r="E15" s="3"/>
    </row>
    <row r="16" spans="2:7" x14ac:dyDescent="0.25">
      <c r="B16" s="27" t="s">
        <v>14</v>
      </c>
      <c r="C16" s="30"/>
      <c r="D16" s="29"/>
      <c r="E16" s="3"/>
    </row>
    <row r="17" spans="2:6" x14ac:dyDescent="0.25">
      <c r="B17" s="27" t="s">
        <v>15</v>
      </c>
      <c r="C17" s="30"/>
      <c r="D17" s="29"/>
      <c r="E17" s="3"/>
    </row>
    <row r="18" spans="2:6" x14ac:dyDescent="0.25">
      <c r="B18" s="27" t="s">
        <v>16</v>
      </c>
      <c r="C18" s="30"/>
      <c r="D18" s="29"/>
      <c r="E18" s="3"/>
    </row>
    <row r="19" spans="2:6" x14ac:dyDescent="0.25">
      <c r="B19" s="27" t="s">
        <v>17</v>
      </c>
      <c r="C19" s="30">
        <v>3</v>
      </c>
      <c r="D19" s="29"/>
      <c r="E19" s="3"/>
    </row>
    <row r="20" spans="2:6" x14ac:dyDescent="0.25">
      <c r="B20" s="31" t="s">
        <v>18</v>
      </c>
      <c r="C20" s="32">
        <v>62</v>
      </c>
      <c r="D20" s="33"/>
      <c r="E20" s="3"/>
    </row>
    <row r="21" spans="2:6" ht="15.75" thickBot="1" x14ac:dyDescent="0.3">
      <c r="B21" s="34" t="s">
        <v>19</v>
      </c>
      <c r="C21" s="35">
        <v>88</v>
      </c>
      <c r="D21" s="36">
        <v>8</v>
      </c>
      <c r="E21" s="3"/>
      <c r="F21" s="3"/>
    </row>
    <row r="22" spans="2:6" ht="15.75" thickBot="1" x14ac:dyDescent="0.3">
      <c r="B22" s="37" t="s">
        <v>8</v>
      </c>
      <c r="C22" s="38">
        <f>SUM(C13:C21)</f>
        <v>247</v>
      </c>
      <c r="D22" s="39">
        <f>SUM(D13:D21)</f>
        <v>29</v>
      </c>
      <c r="E22" s="3"/>
      <c r="F22" s="3"/>
    </row>
    <row r="23" spans="2:6" ht="15.75" thickBot="1" x14ac:dyDescent="0.3">
      <c r="B23" s="40"/>
      <c r="C23" s="41"/>
      <c r="D23" s="42"/>
      <c r="E23" s="3"/>
      <c r="F23" s="3"/>
    </row>
    <row r="24" spans="2:6" x14ac:dyDescent="0.25">
      <c r="B24" s="43" t="s">
        <v>20</v>
      </c>
      <c r="C24" s="44"/>
      <c r="D24" s="45"/>
      <c r="E24" s="3"/>
      <c r="F24" s="3"/>
    </row>
    <row r="25" spans="2:6" ht="15.75" thickBot="1" x14ac:dyDescent="0.3">
      <c r="B25" s="46"/>
      <c r="C25" s="47"/>
      <c r="D25" s="48"/>
      <c r="E25" s="3"/>
      <c r="F25" s="3"/>
    </row>
    <row r="26" spans="2:6" ht="15.75" thickBot="1" x14ac:dyDescent="0.3">
      <c r="B26" s="49" t="s">
        <v>21</v>
      </c>
      <c r="C26" s="50" t="s">
        <v>4</v>
      </c>
      <c r="D26" s="51" t="s">
        <v>5</v>
      </c>
      <c r="E26" s="3"/>
    </row>
    <row r="27" spans="2:6" x14ac:dyDescent="0.25">
      <c r="B27" s="52" t="s">
        <v>22</v>
      </c>
      <c r="C27" s="8">
        <f>13+7+13+23+65+1</f>
        <v>122</v>
      </c>
      <c r="D27" s="53">
        <f>8+1+2+7</f>
        <v>18</v>
      </c>
      <c r="E27" s="3"/>
    </row>
    <row r="28" spans="2:6" x14ac:dyDescent="0.25">
      <c r="B28" s="54" t="s">
        <v>23</v>
      </c>
      <c r="C28" s="11">
        <f>5+3+1+3</f>
        <v>12</v>
      </c>
      <c r="D28" s="55">
        <v>1</v>
      </c>
      <c r="E28" s="3"/>
    </row>
    <row r="29" spans="2:6" x14ac:dyDescent="0.25">
      <c r="B29" s="54" t="s">
        <v>24</v>
      </c>
      <c r="C29" s="11">
        <f>1+3+3+4</f>
        <v>11</v>
      </c>
      <c r="D29" s="55">
        <f>1+1</f>
        <v>2</v>
      </c>
      <c r="E29" s="3"/>
    </row>
    <row r="30" spans="2:6" x14ac:dyDescent="0.25">
      <c r="B30" s="54" t="s">
        <v>25</v>
      </c>
      <c r="C30" s="11">
        <f>2+1+2</f>
        <v>5</v>
      </c>
      <c r="D30" s="55">
        <f>1</f>
        <v>1</v>
      </c>
      <c r="E30" s="3"/>
    </row>
    <row r="31" spans="2:6" x14ac:dyDescent="0.25">
      <c r="B31" s="54" t="s">
        <v>26</v>
      </c>
      <c r="C31" s="11">
        <f>1+10</f>
        <v>11</v>
      </c>
      <c r="D31" s="55">
        <v>1</v>
      </c>
      <c r="E31" s="3"/>
    </row>
    <row r="32" spans="2:6" x14ac:dyDescent="0.25">
      <c r="B32" s="54" t="s">
        <v>27</v>
      </c>
      <c r="C32" s="11">
        <f>2+3+2</f>
        <v>7</v>
      </c>
      <c r="D32" s="55">
        <f>1+1+1</f>
        <v>3</v>
      </c>
      <c r="E32" s="3"/>
    </row>
    <row r="33" spans="2:5" x14ac:dyDescent="0.25">
      <c r="B33" s="54" t="s">
        <v>28</v>
      </c>
      <c r="C33" s="11">
        <f>1+2+2+1</f>
        <v>6</v>
      </c>
      <c r="D33" s="29"/>
      <c r="E33" s="3"/>
    </row>
    <row r="34" spans="2:5" x14ac:dyDescent="0.25">
      <c r="B34" s="56" t="s">
        <v>29</v>
      </c>
      <c r="C34" s="11">
        <f>4+5+2</f>
        <v>11</v>
      </c>
      <c r="D34" s="29">
        <v>3</v>
      </c>
      <c r="E34" s="3"/>
    </row>
    <row r="35" spans="2:5" ht="15.75" thickBot="1" x14ac:dyDescent="0.3">
      <c r="B35" s="57" t="s">
        <v>30</v>
      </c>
      <c r="C35" s="58"/>
      <c r="D35" s="36"/>
      <c r="E35" s="3"/>
    </row>
    <row r="36" spans="2:5" ht="15.75" thickBot="1" x14ac:dyDescent="0.3">
      <c r="B36" s="37" t="s">
        <v>8</v>
      </c>
      <c r="C36" s="38">
        <f>SUM(C27:C35)</f>
        <v>185</v>
      </c>
      <c r="D36" s="59">
        <f>SUM(D27:D35)</f>
        <v>29</v>
      </c>
      <c r="E36" s="3"/>
    </row>
    <row r="37" spans="2:5" ht="18.75" thickBot="1" x14ac:dyDescent="0.3">
      <c r="B37" s="60" t="s">
        <v>31</v>
      </c>
      <c r="C37" s="60"/>
      <c r="D37" s="60"/>
      <c r="E37" s="3"/>
    </row>
    <row r="38" spans="2:5" ht="15.75" thickBot="1" x14ac:dyDescent="0.3">
      <c r="B38" s="61" t="s">
        <v>32</v>
      </c>
      <c r="C38" s="62"/>
      <c r="D38" s="63"/>
      <c r="E38" s="3"/>
    </row>
    <row r="39" spans="2:5" ht="15.75" thickBot="1" x14ac:dyDescent="0.3">
      <c r="B39" s="64" t="s">
        <v>10</v>
      </c>
      <c r="C39" s="65" t="s">
        <v>4</v>
      </c>
      <c r="D39" s="66" t="s">
        <v>5</v>
      </c>
      <c r="E39" s="3"/>
    </row>
    <row r="40" spans="2:5" x14ac:dyDescent="0.25">
      <c r="B40" s="67" t="s">
        <v>33</v>
      </c>
      <c r="C40" s="68">
        <v>24</v>
      </c>
      <c r="D40" s="69">
        <v>6</v>
      </c>
      <c r="E40" s="3"/>
    </row>
    <row r="41" spans="2:5" x14ac:dyDescent="0.25">
      <c r="B41" s="70" t="s">
        <v>34</v>
      </c>
      <c r="C41" s="71">
        <v>25</v>
      </c>
      <c r="D41" s="72">
        <v>9</v>
      </c>
      <c r="E41" s="3"/>
    </row>
    <row r="42" spans="2:5" x14ac:dyDescent="0.25">
      <c r="B42" s="73" t="s">
        <v>35</v>
      </c>
      <c r="C42" s="74">
        <v>22</v>
      </c>
      <c r="D42" s="75">
        <v>6</v>
      </c>
      <c r="E42" s="3"/>
    </row>
    <row r="43" spans="2:5" x14ac:dyDescent="0.25">
      <c r="B43" s="73" t="s">
        <v>36</v>
      </c>
      <c r="C43" s="74"/>
      <c r="D43" s="76"/>
      <c r="E43" s="3"/>
    </row>
    <row r="44" spans="2:5" x14ac:dyDescent="0.25">
      <c r="B44" s="77" t="s">
        <v>37</v>
      </c>
      <c r="C44" s="74"/>
      <c r="D44" s="76"/>
      <c r="E44" s="78"/>
    </row>
    <row r="45" spans="2:5" x14ac:dyDescent="0.25">
      <c r="B45" s="77" t="s">
        <v>38</v>
      </c>
      <c r="C45" s="79">
        <v>26</v>
      </c>
      <c r="D45" s="75"/>
      <c r="E45" s="3"/>
    </row>
    <row r="46" spans="2:5" ht="15.75" thickBot="1" x14ac:dyDescent="0.3">
      <c r="B46" s="80" t="s">
        <v>19</v>
      </c>
      <c r="C46" s="81">
        <v>88</v>
      </c>
      <c r="D46" s="82">
        <v>8</v>
      </c>
      <c r="E46" s="3"/>
    </row>
    <row r="47" spans="2:5" ht="15.75" thickBot="1" x14ac:dyDescent="0.3">
      <c r="B47" s="83" t="s">
        <v>8</v>
      </c>
      <c r="C47" s="84">
        <f>SUM(C40:C46)</f>
        <v>185</v>
      </c>
      <c r="D47" s="85">
        <f>SUM(D40:D46)</f>
        <v>29</v>
      </c>
      <c r="E47" s="3"/>
    </row>
    <row r="48" spans="2:5" ht="15.75" thickBot="1" x14ac:dyDescent="0.3">
      <c r="B48" s="86" t="s">
        <v>39</v>
      </c>
      <c r="C48" s="87"/>
      <c r="D48" s="88"/>
      <c r="E48" s="3"/>
    </row>
    <row r="49" spans="2:5" ht="15.75" thickBot="1" x14ac:dyDescent="0.3">
      <c r="B49" s="49" t="s">
        <v>10</v>
      </c>
      <c r="C49" s="89" t="s">
        <v>4</v>
      </c>
      <c r="D49" s="51" t="s">
        <v>5</v>
      </c>
      <c r="E49" s="3"/>
    </row>
    <row r="50" spans="2:5" x14ac:dyDescent="0.25">
      <c r="B50" s="90" t="s">
        <v>40</v>
      </c>
      <c r="C50" s="91">
        <f>20+16+15+16</f>
        <v>67</v>
      </c>
      <c r="D50" s="92">
        <f>5+5+3+7</f>
        <v>20</v>
      </c>
      <c r="E50" s="3"/>
    </row>
    <row r="51" spans="2:5" ht="15.75" thickBot="1" x14ac:dyDescent="0.3">
      <c r="B51" s="93" t="s">
        <v>41</v>
      </c>
      <c r="C51" s="94">
        <f>5+6+9+10</f>
        <v>30</v>
      </c>
      <c r="D51" s="95">
        <f>4+1+3+1</f>
        <v>9</v>
      </c>
      <c r="E51" s="3"/>
    </row>
    <row r="52" spans="2:5" ht="15.75" thickBot="1" x14ac:dyDescent="0.3">
      <c r="B52" s="96" t="s">
        <v>8</v>
      </c>
      <c r="C52" s="39">
        <f>SUM(C50:C51)</f>
        <v>97</v>
      </c>
      <c r="D52" s="97">
        <f>SUM(D50:D51)</f>
        <v>29</v>
      </c>
      <c r="E52" s="3"/>
    </row>
    <row r="53" spans="2:5" ht="15.75" thickBot="1" x14ac:dyDescent="0.3">
      <c r="B53" s="42"/>
      <c r="C53" s="42"/>
      <c r="D53" s="42"/>
      <c r="E53" s="26"/>
    </row>
    <row r="54" spans="2:5" ht="15.75" thickBot="1" x14ac:dyDescent="0.3">
      <c r="B54" s="86" t="s">
        <v>42</v>
      </c>
      <c r="C54" s="87"/>
      <c r="D54" s="88"/>
      <c r="E54" s="3"/>
    </row>
    <row r="55" spans="2:5" ht="15.75" thickBot="1" x14ac:dyDescent="0.3">
      <c r="B55" s="49" t="s">
        <v>43</v>
      </c>
      <c r="C55" s="89" t="s">
        <v>4</v>
      </c>
      <c r="D55" s="98" t="s">
        <v>5</v>
      </c>
      <c r="E55" s="3"/>
    </row>
    <row r="56" spans="2:5" x14ac:dyDescent="0.25">
      <c r="B56" s="99" t="s">
        <v>44</v>
      </c>
      <c r="C56" s="100"/>
      <c r="D56" s="101"/>
      <c r="E56" s="3"/>
    </row>
    <row r="57" spans="2:5" x14ac:dyDescent="0.25">
      <c r="B57" s="102" t="s">
        <v>45</v>
      </c>
      <c r="C57" s="103">
        <f>1+3</f>
        <v>4</v>
      </c>
      <c r="D57" s="104">
        <f>1</f>
        <v>1</v>
      </c>
      <c r="E57" s="3"/>
    </row>
    <row r="58" spans="2:5" x14ac:dyDescent="0.25">
      <c r="B58" s="102" t="s">
        <v>46</v>
      </c>
      <c r="C58" s="103">
        <f>9+9+9+10</f>
        <v>37</v>
      </c>
      <c r="D58" s="104">
        <f>1+2+2+2</f>
        <v>7</v>
      </c>
      <c r="E58" s="3"/>
    </row>
    <row r="59" spans="2:5" x14ac:dyDescent="0.25">
      <c r="B59" s="102" t="s">
        <v>47</v>
      </c>
      <c r="C59" s="103">
        <f>8+4+2+12</f>
        <v>26</v>
      </c>
      <c r="D59" s="104">
        <f>2+1+2</f>
        <v>5</v>
      </c>
      <c r="E59" s="3"/>
    </row>
    <row r="60" spans="2:5" x14ac:dyDescent="0.25">
      <c r="B60" s="102" t="s">
        <v>48</v>
      </c>
      <c r="C60" s="103">
        <f>3+5+6+1</f>
        <v>15</v>
      </c>
      <c r="D60" s="104">
        <f>3+1</f>
        <v>4</v>
      </c>
      <c r="E60" s="3"/>
    </row>
    <row r="61" spans="2:5" x14ac:dyDescent="0.25">
      <c r="B61" s="102" t="s">
        <v>49</v>
      </c>
      <c r="C61" s="103">
        <f>2+3+1+3</f>
        <v>9</v>
      </c>
      <c r="D61" s="104">
        <f>2+2+2+3</f>
        <v>9</v>
      </c>
      <c r="E61" s="3"/>
    </row>
    <row r="62" spans="2:5" x14ac:dyDescent="0.25">
      <c r="B62" s="102" t="s">
        <v>50</v>
      </c>
      <c r="C62" s="103">
        <f>1+1+3</f>
        <v>5</v>
      </c>
      <c r="D62" s="104">
        <f>1+2</f>
        <v>3</v>
      </c>
      <c r="E62" s="3"/>
    </row>
    <row r="63" spans="2:5" x14ac:dyDescent="0.25">
      <c r="B63" s="102" t="s">
        <v>51</v>
      </c>
      <c r="C63" s="103">
        <f>1</f>
        <v>1</v>
      </c>
      <c r="D63" s="104"/>
      <c r="E63" s="3"/>
    </row>
    <row r="64" spans="2:5" ht="16.5" thickBot="1" x14ac:dyDescent="0.3">
      <c r="B64" s="105" t="s">
        <v>52</v>
      </c>
      <c r="C64" s="106"/>
      <c r="D64" s="107"/>
      <c r="E64" s="3"/>
    </row>
    <row r="65" spans="1:4" ht="15.75" thickBot="1" x14ac:dyDescent="0.3">
      <c r="B65" s="96" t="s">
        <v>8</v>
      </c>
      <c r="C65" s="39">
        <f>SUM(C56:C64)</f>
        <v>97</v>
      </c>
      <c r="D65" s="97">
        <f>SUM(D56:D64)</f>
        <v>29</v>
      </c>
    </row>
    <row r="66" spans="1:4" ht="18" x14ac:dyDescent="0.25">
      <c r="B66" s="60" t="s">
        <v>53</v>
      </c>
      <c r="C66" s="60"/>
      <c r="D66" s="60"/>
    </row>
    <row r="67" spans="1:4" x14ac:dyDescent="0.25">
      <c r="B67" s="108"/>
      <c r="C67" s="108"/>
      <c r="D67" s="108"/>
    </row>
    <row r="69" spans="1:4" x14ac:dyDescent="0.25">
      <c r="B69" t="s">
        <v>54</v>
      </c>
    </row>
    <row r="70" spans="1:4" x14ac:dyDescent="0.25">
      <c r="B70" s="109" t="s">
        <v>55</v>
      </c>
    </row>
    <row r="71" spans="1:4" ht="15.75" x14ac:dyDescent="0.25">
      <c r="A71" s="110"/>
      <c r="B71" s="111"/>
      <c r="C71" s="111"/>
      <c r="D71" s="110"/>
    </row>
    <row r="72" spans="1:4" ht="15.75" x14ac:dyDescent="0.25">
      <c r="A72" s="112"/>
      <c r="B72" s="113"/>
      <c r="C72" s="114"/>
    </row>
    <row r="73" spans="1:4" x14ac:dyDescent="0.25">
      <c r="A73" s="112"/>
      <c r="B73" s="113"/>
      <c r="C73" s="113"/>
    </row>
    <row r="74" spans="1:4" x14ac:dyDescent="0.25">
      <c r="A74" s="4"/>
      <c r="B74" s="4"/>
      <c r="C74" s="4"/>
    </row>
    <row r="75" spans="1:4" x14ac:dyDescent="0.25">
      <c r="A75" s="4"/>
      <c r="B75" s="4"/>
      <c r="C75" s="4"/>
      <c r="D75" s="4"/>
    </row>
    <row r="76" spans="1:4" x14ac:dyDescent="0.25">
      <c r="A76" s="4"/>
      <c r="B76" s="113"/>
      <c r="D76" s="4"/>
    </row>
    <row r="77" spans="1:4" x14ac:dyDescent="0.25">
      <c r="A77" s="4"/>
      <c r="B77" s="4"/>
      <c r="C77" s="4"/>
      <c r="D77" s="4"/>
    </row>
    <row r="78" spans="1:4" x14ac:dyDescent="0.25">
      <c r="A78" s="4"/>
      <c r="B78" s="4"/>
      <c r="C78" s="4"/>
      <c r="D78" s="4"/>
    </row>
    <row r="79" spans="1:4" x14ac:dyDescent="0.25">
      <c r="A79" s="4"/>
      <c r="B79" s="4"/>
      <c r="C79" s="4"/>
      <c r="D79" s="4"/>
    </row>
    <row r="80" spans="1:4" x14ac:dyDescent="0.25">
      <c r="A80" s="4"/>
      <c r="B80" s="4"/>
      <c r="C80" s="4"/>
      <c r="D80" s="4"/>
    </row>
    <row r="81" spans="1:4" x14ac:dyDescent="0.25">
      <c r="B81" s="4"/>
      <c r="C81" s="4"/>
      <c r="D81" s="4"/>
    </row>
    <row r="82" spans="1:4" x14ac:dyDescent="0.25">
      <c r="B82" s="4"/>
      <c r="C82" s="4"/>
      <c r="D82" s="4"/>
    </row>
    <row r="83" spans="1:4" x14ac:dyDescent="0.25">
      <c r="A83" s="115"/>
      <c r="C83" s="116"/>
    </row>
  </sheetData>
  <mergeCells count="11">
    <mergeCell ref="B38:D38"/>
    <mergeCell ref="B48:D48"/>
    <mergeCell ref="B54:D54"/>
    <mergeCell ref="B66:D66"/>
    <mergeCell ref="B71:C71"/>
    <mergeCell ref="C2:D2"/>
    <mergeCell ref="C3:D3"/>
    <mergeCell ref="C4:D4"/>
    <mergeCell ref="B11:D11"/>
    <mergeCell ref="B24:D25"/>
    <mergeCell ref="B37:D37"/>
  </mergeCells>
  <pageMargins left="0" right="0" top="0" bottom="0" header="0.31496062992125984" footer="0.31496062992125984"/>
  <pageSetup scale="7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Alejandro Palacios Rodriguez</dc:creator>
  <cp:lastModifiedBy>Carlos Alejandro Palacios Rodriguez</cp:lastModifiedBy>
  <dcterms:created xsi:type="dcterms:W3CDTF">2021-05-26T18:43:34Z</dcterms:created>
  <dcterms:modified xsi:type="dcterms:W3CDTF">2021-05-26T18:44:18Z</dcterms:modified>
</cp:coreProperties>
</file>