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arrollo Económico\Downloads\"/>
    </mc:Choice>
  </mc:AlternateContent>
  <bookViews>
    <workbookView xWindow="0" yWindow="0" windowWidth="20490" windowHeight="7650"/>
  </bookViews>
  <sheets>
    <sheet name="DICIEMBRE 22" sheetId="17" r:id="rId1"/>
  </sheets>
  <calcPr calcId="162913"/>
  <extLst>
    <ext uri="GoogleSheetsCustomDataVersion1">
      <go:sheetsCustomData xmlns:go="http://customooxmlschemas.google.com/" r:id="rId21" roundtripDataSignature="AMtx7miy/y/o/GiYpHjv2w//Rg34g4/QVA=="/>
    </ext>
  </extLst>
</workbook>
</file>

<file path=xl/calcChain.xml><?xml version="1.0" encoding="utf-8"?>
<calcChain xmlns="http://schemas.openxmlformats.org/spreadsheetml/2006/main">
  <c r="D95" i="17" l="1"/>
  <c r="D89" i="17"/>
  <c r="C65" i="17"/>
  <c r="C64" i="17"/>
  <c r="C63" i="17"/>
  <c r="D62" i="17"/>
  <c r="D68" i="17" s="1"/>
  <c r="C62" i="17"/>
  <c r="C61" i="17"/>
  <c r="C68" i="17" s="1"/>
  <c r="C60" i="17"/>
  <c r="D50" i="17"/>
  <c r="C50" i="17"/>
  <c r="D49" i="17"/>
  <c r="D51" i="17" s="1"/>
  <c r="C49" i="17"/>
  <c r="C51" i="17" s="1"/>
  <c r="D45" i="17"/>
  <c r="C44" i="17"/>
  <c r="D39" i="17"/>
  <c r="C39" i="17"/>
  <c r="D38" i="17"/>
  <c r="C38" i="17"/>
  <c r="C37" i="17"/>
  <c r="C36" i="17"/>
  <c r="D35" i="17"/>
  <c r="C35" i="17"/>
  <c r="C34" i="17"/>
  <c r="C45" i="17" s="1"/>
  <c r="C29" i="17"/>
  <c r="D13" i="17"/>
  <c r="D22" i="17" s="1"/>
  <c r="C13" i="17"/>
  <c r="C22" i="17" s="1"/>
  <c r="C7" i="17"/>
</calcChain>
</file>

<file path=xl/sharedStrings.xml><?xml version="1.0" encoding="utf-8"?>
<sst xmlns="http://schemas.openxmlformats.org/spreadsheetml/2006/main" count="97" uniqueCount="81">
  <si>
    <t>TOTAL</t>
  </si>
  <si>
    <t>Monterrey</t>
  </si>
  <si>
    <t>Guadalupe</t>
  </si>
  <si>
    <t>San Nicolás</t>
  </si>
  <si>
    <t>Santa Catarina</t>
  </si>
  <si>
    <t>San Pedro</t>
  </si>
  <si>
    <t>Apodaca</t>
  </si>
  <si>
    <t>Otros</t>
  </si>
  <si>
    <t>18-20</t>
  </si>
  <si>
    <t>21-30</t>
  </si>
  <si>
    <t>31-40</t>
  </si>
  <si>
    <t>41-50</t>
  </si>
  <si>
    <t>51-60</t>
  </si>
  <si>
    <t>61-70</t>
  </si>
  <si>
    <t>ATENDIDOS</t>
  </si>
  <si>
    <t>DIRECCIÓN DE PROMOCIÓN DE INVERSIONES Y EMPLEO</t>
  </si>
  <si>
    <t>INDICADORES MENSUALES</t>
  </si>
  <si>
    <t>SOLICITUDES ATENDIDAS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</si>
  <si>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</si>
  <si>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</si>
  <si>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</si>
  <si>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</si>
  <si>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</si>
  <si>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</si>
  <si>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</si>
  <si>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</si>
  <si>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</si>
  <si>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</si>
  <si>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</si>
  <si>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</si>
  <si>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</si>
  <si>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</si>
  <si>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</si>
  <si>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</si>
  <si>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parte inferior del reporte.</t>
  </si>
  <si>
    <t>POR MUNICIPIO</t>
  </si>
  <si>
    <t>Solicitudes</t>
  </si>
  <si>
    <t>Escobedo</t>
  </si>
  <si>
    <t>García</t>
  </si>
  <si>
    <t>Juarez</t>
  </si>
  <si>
    <t>Masculino</t>
  </si>
  <si>
    <t>Femenino</t>
  </si>
  <si>
    <t>16-17 (Menores de edad)</t>
  </si>
  <si>
    <t>70 o más (Tercera edad)</t>
  </si>
  <si>
    <t>Sin información</t>
  </si>
  <si>
    <t>VACANTES TOTALES</t>
  </si>
  <si>
    <t>BRIGADAS ATENDIDAS</t>
  </si>
  <si>
    <t>FECHA</t>
  </si>
  <si>
    <t>LUGAR</t>
  </si>
  <si>
    <t>PLANTA BAJA DE PALACIO MUNICIPAL</t>
  </si>
  <si>
    <t>Redes sociales y correo</t>
  </si>
  <si>
    <t>Garza Sada (Yazmín Vensor)</t>
  </si>
  <si>
    <t>Atención a Empresas (colocados)</t>
  </si>
  <si>
    <t>Parque Aztlán (Carmen Ortega)</t>
  </si>
  <si>
    <t>BRIGADAS Y FERIA REALIZADA</t>
  </si>
  <si>
    <t>PARQUE ALAMEDA</t>
  </si>
  <si>
    <t>SECRETARÍA DE DESARROLLO ECONÓMICO</t>
  </si>
  <si>
    <t>COLOCADOS EN BOLSA</t>
  </si>
  <si>
    <t>Ciudadanos atendidos con discapacidad</t>
  </si>
  <si>
    <t>Página de Bolsa de Empleo</t>
  </si>
  <si>
    <t>Ferias de Empleo</t>
  </si>
  <si>
    <t>INFORMACIÓN DESGLOSADA</t>
  </si>
  <si>
    <t>POR SEXO</t>
  </si>
  <si>
    <t>POR RANGO DE EDAD</t>
  </si>
  <si>
    <t>DESGLOSE DE ATENCIÓN POR CENTRO</t>
  </si>
  <si>
    <t>Parque Túcan (Irma Ruiz)</t>
  </si>
  <si>
    <t>BOLSA DE EMPLEO  = CIAC                                                                                                                                                DICIEMBRE 2022</t>
  </si>
  <si>
    <t>Miguel Hidalgo y Costilla 443 (Centro) Dulce Medina,Sara Ortega</t>
  </si>
  <si>
    <t>Pabellón M (IRENE OSUNA)</t>
  </si>
  <si>
    <t>JUEVES / 01 DE DICIEMBRE 2022</t>
  </si>
  <si>
    <t>CABILDO / SAN BERNABÉ</t>
  </si>
  <si>
    <t>JUEVES / 12 DE DICIEMBRE 2022</t>
  </si>
  <si>
    <t>DIF</t>
  </si>
  <si>
    <t xml:space="preserve">SÁBADO / 03 DE DICIEMBRE 2022 </t>
  </si>
  <si>
    <t>MIÉRCOLES / 07 DE DICIEMBRE 2022</t>
  </si>
  <si>
    <t>JUEVES / 08 DE DICIEMBRE 2022</t>
  </si>
  <si>
    <t>CABILDO</t>
  </si>
  <si>
    <t xml:space="preserve">SÁBADO / 10 DE DICIEMBRE 2022 </t>
  </si>
  <si>
    <t>PARQUE ALAMEY</t>
  </si>
  <si>
    <t>BRIGADA DE EMPLEO / 06 DE DICIEMBRE 2022</t>
  </si>
  <si>
    <t>BRIGADA DE EMPLEO / 13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</si>
</sst>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9"/>
      <color theme="1"/>
      <name val="Arial"/>
    </font>
    <font>
      <b/>
      <sz val="11"/>
      <color theme="1"/>
      <name val="Calibri"/>
    </font>
    <font>
      <sz val="11"/>
      <color rgb="FFFF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sz val="8"/>
      <color rgb="FF000000"/>
      <name val="Calibri"/>
    </font>
    <font>
      <sz val="11"/>
      <color rgb="FF000000"/>
      <name val="&quot;Arial Rounded MT Bold&quot;"/>
    </font>
    <font>
      <sz val="8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7" xfId="0" applyFont="1" applyBorder="1" applyAlignment="1"/>
    <xf numFmtId="0" fontId="8" fillId="0" borderId="9" xfId="0" applyFont="1" applyBorder="1" applyAlignment="1">
      <alignment horizontal="center"/>
    </xf>
    <xf numFmtId="0" fontId="8" fillId="0" borderId="7" xfId="0" applyFont="1" applyBorder="1" applyAlignment="1"/>
    <xf numFmtId="0" fontId="7" fillId="0" borderId="9" xfId="0" applyFont="1" applyBorder="1" applyAlignment="1">
      <alignment horizontal="center"/>
    </xf>
    <xf numFmtId="0" fontId="8" fillId="3" borderId="7" xfId="0" applyFont="1" applyFill="1" applyBorder="1" applyAlignment="1"/>
    <xf numFmtId="0" fontId="7" fillId="3" borderId="9" xfId="0" applyFont="1" applyFill="1" applyBorder="1" applyAlignment="1">
      <alignment horizontal="center"/>
    </xf>
    <xf numFmtId="0" fontId="8" fillId="0" borderId="7" xfId="0" applyFont="1" applyBorder="1" applyAlignment="1"/>
    <xf numFmtId="0" fontId="7" fillId="0" borderId="7" xfId="0" applyFont="1" applyBorder="1" applyAlignment="1"/>
    <xf numFmtId="0" fontId="7" fillId="0" borderId="9" xfId="0" applyFont="1" applyBorder="1" applyAlignment="1">
      <alignment horizontal="center"/>
    </xf>
    <xf numFmtId="0" fontId="7" fillId="5" borderId="7" xfId="0" applyFont="1" applyFill="1" applyBorder="1" applyAlignment="1"/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0" borderId="0" xfId="0" applyFont="1" applyAlignment="1"/>
    <xf numFmtId="0" fontId="10" fillId="0" borderId="9" xfId="0" applyFont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0" borderId="12" xfId="0" applyFont="1" applyBorder="1" applyAlignment="1"/>
    <xf numFmtId="0" fontId="7" fillId="0" borderId="13" xfId="0" applyFont="1" applyBorder="1" applyAlignment="1"/>
    <xf numFmtId="0" fontId="8" fillId="0" borderId="0" xfId="0" applyFont="1" applyAlignment="1"/>
    <xf numFmtId="0" fontId="6" fillId="5" borderId="7" xfId="0" applyFont="1" applyFill="1" applyBorder="1" applyAlignment="1"/>
    <xf numFmtId="0" fontId="5" fillId="5" borderId="9" xfId="0" applyFont="1" applyFill="1" applyBorder="1" applyAlignment="1">
      <alignment horizontal="center"/>
    </xf>
    <xf numFmtId="0" fontId="1" fillId="5" borderId="7" xfId="0" applyFont="1" applyFill="1" applyBorder="1" applyAlignment="1"/>
    <xf numFmtId="0" fontId="5" fillId="5" borderId="9" xfId="0" applyFont="1" applyFill="1" applyBorder="1" applyAlignment="1">
      <alignment horizontal="center"/>
    </xf>
    <xf numFmtId="0" fontId="1" fillId="5" borderId="17" xfId="0" applyFont="1" applyFill="1" applyBorder="1" applyAlignment="1"/>
    <xf numFmtId="0" fontId="5" fillId="5" borderId="1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center"/>
    </xf>
    <xf numFmtId="0" fontId="8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8" fillId="0" borderId="0" xfId="0" applyFont="1" applyAlignment="1"/>
    <xf numFmtId="0" fontId="11" fillId="0" borderId="0" xfId="0" applyFont="1" applyAlignment="1"/>
    <xf numFmtId="0" fontId="7" fillId="7" borderId="5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0" fillId="0" borderId="4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7" fillId="7" borderId="7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2" fillId="0" borderId="0" xfId="0" applyFont="1" applyAlignment="1"/>
    <xf numFmtId="0" fontId="5" fillId="7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0" xfId="0" applyFont="1" applyBorder="1"/>
    <xf numFmtId="0" fontId="2" fillId="0" borderId="10" xfId="0" applyFont="1" applyBorder="1"/>
    <xf numFmtId="0" fontId="2" fillId="0" borderId="9" xfId="0" applyFont="1" applyBorder="1"/>
    <xf numFmtId="0" fontId="8" fillId="4" borderId="11" xfId="0" applyFont="1" applyFill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/>
    <xf numFmtId="0" fontId="8" fillId="3" borderId="11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"/>
  <sheetViews>
    <sheetView tabSelected="1" workbookViewId="0">
      <selection activeCell="G22" sqref="G22"/>
    </sheetView>
  </sheetViews>
  <sheetFormatPr baseColWidth="10" defaultColWidth="14.42578125" defaultRowHeight="15" customHeight="1"/>
  <cols>
    <col min="1" max="1" width="8.140625" customWidth="1"/>
    <col min="2" max="2" width="36.42578125" customWidth="1"/>
    <col min="3" max="3" width="25.42578125" customWidth="1"/>
    <col min="4" max="4" width="25.140625" customWidth="1"/>
  </cols>
  <sheetData>
    <row r="1" spans="1:6">
      <c r="A1" s="1"/>
      <c r="B1" s="62" t="s">
        <v>56</v>
      </c>
      <c r="C1" s="63"/>
      <c r="D1" s="63"/>
      <c r="E1" s="1"/>
      <c r="F1" s="1"/>
    </row>
    <row r="2" spans="1:6">
      <c r="A2" s="1"/>
      <c r="B2" s="64" t="s">
        <v>15</v>
      </c>
      <c r="C2" s="63"/>
      <c r="D2" s="63"/>
      <c r="E2" s="1"/>
      <c r="F2" s="1"/>
    </row>
    <row r="3" spans="1:6">
      <c r="A3" s="1"/>
      <c r="B3" s="64" t="s">
        <v>16</v>
      </c>
      <c r="C3" s="63"/>
      <c r="D3" s="63"/>
      <c r="E3" s="1"/>
      <c r="F3" s="1"/>
    </row>
    <row r="4" spans="1:6">
      <c r="A4" s="1"/>
      <c r="B4" s="1"/>
      <c r="C4" s="2"/>
      <c r="D4" s="2"/>
      <c r="E4" s="1"/>
      <c r="F4" s="1"/>
    </row>
    <row r="5" spans="1:6" ht="36.75" customHeight="1">
      <c r="A5" s="1"/>
      <c r="B5" s="65" t="s">
        <v>66</v>
      </c>
      <c r="C5" s="66"/>
      <c r="D5" s="67"/>
      <c r="E5" s="1"/>
      <c r="F5" s="1"/>
    </row>
    <row r="6" spans="1:6">
      <c r="A6" s="1"/>
      <c r="B6" s="3"/>
      <c r="C6" s="4" t="s">
        <v>17</v>
      </c>
      <c r="D6" s="4" t="s">
        <v>57</v>
      </c>
      <c r="E6" s="1"/>
      <c r="F6" s="1"/>
    </row>
    <row r="7" spans="1:6">
      <c r="A7" s="1"/>
      <c r="B7" s="5" t="s">
        <v>18</v>
      </c>
      <c r="C7" s="6">
        <f>42+50</f>
        <v>92</v>
      </c>
      <c r="D7" s="6">
        <v>13</v>
      </c>
      <c r="E7" s="1"/>
      <c r="F7" s="1"/>
    </row>
    <row r="8" spans="1:6">
      <c r="A8" s="1"/>
      <c r="B8" s="68"/>
      <c r="C8" s="69"/>
      <c r="D8" s="70"/>
      <c r="E8" s="1"/>
      <c r="F8" s="1"/>
    </row>
    <row r="9" spans="1:6">
      <c r="A9" s="1"/>
      <c r="B9" s="7" t="s">
        <v>19</v>
      </c>
      <c r="C9" s="8">
        <v>23</v>
      </c>
      <c r="D9" s="8"/>
      <c r="E9" s="1"/>
      <c r="F9" s="1"/>
    </row>
    <row r="10" spans="1:6">
      <c r="A10" s="1"/>
      <c r="B10" s="68"/>
      <c r="C10" s="69"/>
      <c r="D10" s="70"/>
      <c r="E10" s="1"/>
      <c r="F10" s="1"/>
    </row>
    <row r="11" spans="1:6">
      <c r="A11" s="1"/>
      <c r="B11" s="71" t="s">
        <v>20</v>
      </c>
      <c r="C11" s="72"/>
      <c r="D11" s="73"/>
      <c r="E11" s="1"/>
      <c r="F11" s="1"/>
    </row>
    <row r="12" spans="1:6">
      <c r="A12" s="1"/>
      <c r="B12" s="9"/>
      <c r="C12" s="4" t="s">
        <v>21</v>
      </c>
      <c r="D12" s="4" t="s">
        <v>22</v>
      </c>
      <c r="E12" s="1"/>
      <c r="F12" s="1"/>
    </row>
    <row r="13" spans="1:6">
      <c r="A13" s="1"/>
      <c r="B13" s="10" t="s">
        <v>23</v>
      </c>
      <c r="C13" s="6">
        <f>7+3+18+14</f>
        <v>42</v>
      </c>
      <c r="D13" s="6">
        <f>1+12</f>
        <v>13</v>
      </c>
      <c r="E13" s="1"/>
      <c r="F13" s="1"/>
    </row>
    <row r="14" spans="1:6">
      <c r="A14" s="1"/>
      <c r="B14" s="10" t="s">
        <v>24</v>
      </c>
      <c r="C14" s="11"/>
      <c r="D14" s="6"/>
      <c r="E14" s="1"/>
      <c r="F14" s="1"/>
    </row>
    <row r="15" spans="1:6">
      <c r="A15" s="1"/>
      <c r="B15" s="10" t="s">
        <v>25</v>
      </c>
      <c r="C15" s="6">
        <v>48</v>
      </c>
      <c r="D15" s="6"/>
      <c r="E15" s="1"/>
      <c r="F15" s="1"/>
    </row>
    <row r="16" spans="1:6">
      <c r="A16" s="1"/>
      <c r="B16" s="10" t="s">
        <v>26</v>
      </c>
      <c r="C16" s="6"/>
      <c r="D16" s="11"/>
      <c r="E16" s="1"/>
      <c r="F16" s="1"/>
    </row>
    <row r="17" spans="1:6">
      <c r="A17" s="1"/>
      <c r="B17" s="10" t="s">
        <v>27</v>
      </c>
      <c r="C17" s="6"/>
      <c r="D17" s="6"/>
      <c r="E17" s="1"/>
      <c r="F17" s="1"/>
    </row>
    <row r="18" spans="1:6">
      <c r="A18" s="1"/>
      <c r="B18" s="12" t="s">
        <v>58</v>
      </c>
      <c r="C18" s="14"/>
      <c r="D18" s="13"/>
      <c r="E18" s="1"/>
      <c r="F18" s="1"/>
    </row>
    <row r="19" spans="1:6">
      <c r="A19" s="1"/>
      <c r="B19" s="12" t="s">
        <v>59</v>
      </c>
      <c r="C19" s="14"/>
      <c r="D19" s="13"/>
      <c r="E19" s="1"/>
      <c r="F19" s="1"/>
    </row>
    <row r="20" spans="1:6">
      <c r="A20" s="1"/>
      <c r="B20" s="10" t="s">
        <v>50</v>
      </c>
      <c r="C20" s="6">
        <v>2</v>
      </c>
      <c r="D20" s="11"/>
      <c r="E20" s="1"/>
      <c r="F20" s="1"/>
    </row>
    <row r="21" spans="1:6">
      <c r="A21" s="1"/>
      <c r="B21" s="12" t="s">
        <v>52</v>
      </c>
      <c r="C21" s="13"/>
      <c r="D21" s="14"/>
      <c r="E21" s="1"/>
      <c r="F21" s="1"/>
    </row>
    <row r="22" spans="1:6">
      <c r="A22" s="1"/>
      <c r="B22" s="15" t="s">
        <v>28</v>
      </c>
      <c r="C22" s="16">
        <f t="shared" ref="C22:D22" si="0">SUM(C13:C21)</f>
        <v>92</v>
      </c>
      <c r="D22" s="17">
        <f t="shared" si="0"/>
        <v>13</v>
      </c>
      <c r="E22" s="1"/>
      <c r="F22" s="1"/>
    </row>
    <row r="23" spans="1:6">
      <c r="A23" s="1"/>
      <c r="B23" s="68"/>
      <c r="C23" s="69"/>
      <c r="D23" s="70"/>
      <c r="E23" s="1"/>
      <c r="F23" s="1"/>
    </row>
    <row r="24" spans="1:6">
      <c r="A24" s="1"/>
      <c r="B24" s="71" t="s">
        <v>29</v>
      </c>
      <c r="C24" s="72"/>
      <c r="D24" s="73"/>
      <c r="E24" s="1"/>
      <c r="F24" s="1"/>
    </row>
    <row r="25" spans="1:6">
      <c r="A25" s="1"/>
      <c r="B25" s="18"/>
      <c r="C25" s="19" t="s">
        <v>30</v>
      </c>
      <c r="D25" s="20"/>
      <c r="E25" s="1"/>
      <c r="F25" s="21"/>
    </row>
    <row r="26" spans="1:6">
      <c r="A26" s="1"/>
      <c r="B26" s="10" t="s">
        <v>25</v>
      </c>
      <c r="C26" s="6">
        <v>6</v>
      </c>
      <c r="D26" s="22" t="s">
        <v>31</v>
      </c>
      <c r="E26" s="1"/>
      <c r="F26" s="1"/>
    </row>
    <row r="27" spans="1:6">
      <c r="A27" s="1"/>
      <c r="B27" s="10" t="s">
        <v>32</v>
      </c>
      <c r="C27" s="6">
        <v>2</v>
      </c>
      <c r="D27" s="22" t="s">
        <v>33</v>
      </c>
      <c r="E27" s="1"/>
      <c r="F27" s="1"/>
    </row>
    <row r="28" spans="1:6">
      <c r="A28" s="1"/>
      <c r="B28" s="10" t="s">
        <v>60</v>
      </c>
      <c r="C28" s="6"/>
      <c r="D28" s="22" t="s">
        <v>34</v>
      </c>
      <c r="E28" s="1"/>
      <c r="F28" s="1"/>
    </row>
    <row r="29" spans="1:6">
      <c r="A29" s="1"/>
      <c r="B29" s="15" t="s">
        <v>28</v>
      </c>
      <c r="C29" s="16">
        <f>SUM(C26:C28)</f>
        <v>8</v>
      </c>
      <c r="D29" s="23"/>
      <c r="E29" s="1"/>
      <c r="F29" s="1"/>
    </row>
    <row r="30" spans="1:6">
      <c r="A30" s="1"/>
      <c r="B30" s="3"/>
      <c r="C30" s="11"/>
      <c r="D30" s="11"/>
      <c r="E30" s="1"/>
      <c r="F30" s="1"/>
    </row>
    <row r="31" spans="1:6">
      <c r="A31" s="1"/>
      <c r="B31" s="74" t="s">
        <v>61</v>
      </c>
      <c r="C31" s="72"/>
      <c r="D31" s="73"/>
      <c r="E31" s="1"/>
      <c r="F31" s="1"/>
    </row>
    <row r="32" spans="1:6">
      <c r="A32" s="1"/>
      <c r="B32" s="75" t="s">
        <v>35</v>
      </c>
      <c r="C32" s="72"/>
      <c r="D32" s="73"/>
      <c r="E32" s="1"/>
      <c r="F32" s="1"/>
    </row>
    <row r="33" spans="1:6">
      <c r="A33" s="1"/>
      <c r="B33" s="18"/>
      <c r="C33" s="19" t="s">
        <v>36</v>
      </c>
      <c r="D33" s="19" t="s">
        <v>22</v>
      </c>
      <c r="E33" s="1"/>
      <c r="F33" s="1"/>
    </row>
    <row r="34" spans="1:6">
      <c r="A34" s="1"/>
      <c r="B34" s="10" t="s">
        <v>6</v>
      </c>
      <c r="C34" s="6">
        <f>1+1+4</f>
        <v>6</v>
      </c>
      <c r="D34" s="6"/>
      <c r="E34" s="1"/>
      <c r="F34" s="1"/>
    </row>
    <row r="35" spans="1:6">
      <c r="A35" s="1"/>
      <c r="B35" s="10" t="s">
        <v>37</v>
      </c>
      <c r="C35" s="6">
        <f>2+1+4</f>
        <v>7</v>
      </c>
      <c r="D35" s="6">
        <f>2</f>
        <v>2</v>
      </c>
      <c r="E35" s="1"/>
      <c r="F35" s="1"/>
    </row>
    <row r="36" spans="1:6">
      <c r="A36" s="1"/>
      <c r="B36" s="10" t="s">
        <v>2</v>
      </c>
      <c r="C36" s="6">
        <f>2+3+2</f>
        <v>7</v>
      </c>
      <c r="D36" s="6"/>
      <c r="E36" s="1"/>
      <c r="F36" s="1"/>
    </row>
    <row r="37" spans="1:6">
      <c r="A37" s="1"/>
      <c r="B37" s="10" t="s">
        <v>38</v>
      </c>
      <c r="C37" s="6">
        <f>1+1+2</f>
        <v>4</v>
      </c>
      <c r="D37" s="6"/>
      <c r="E37" s="1"/>
      <c r="F37" s="1"/>
    </row>
    <row r="38" spans="1:6">
      <c r="A38" s="1"/>
      <c r="B38" s="10" t="s">
        <v>39</v>
      </c>
      <c r="C38" s="6">
        <f>3+1</f>
        <v>4</v>
      </c>
      <c r="D38" s="6">
        <f>1</f>
        <v>1</v>
      </c>
      <c r="E38" s="1"/>
      <c r="F38" s="1"/>
    </row>
    <row r="39" spans="1:6">
      <c r="A39" s="1"/>
      <c r="B39" s="10" t="s">
        <v>1</v>
      </c>
      <c r="C39" s="6">
        <f>4+3+15+4+33</f>
        <v>59</v>
      </c>
      <c r="D39" s="6">
        <f>1+9</f>
        <v>10</v>
      </c>
      <c r="E39" s="1"/>
      <c r="F39" s="1"/>
    </row>
    <row r="40" spans="1:6">
      <c r="A40" s="1"/>
      <c r="B40" s="10" t="s">
        <v>3</v>
      </c>
      <c r="C40" s="6">
        <v>1</v>
      </c>
      <c r="D40" s="6"/>
      <c r="E40" s="1"/>
      <c r="F40" s="1"/>
    </row>
    <row r="41" spans="1:6">
      <c r="A41" s="1"/>
      <c r="B41" s="10" t="s">
        <v>4</v>
      </c>
      <c r="C41" s="6"/>
      <c r="D41" s="6"/>
      <c r="E41" s="1"/>
      <c r="F41" s="1"/>
    </row>
    <row r="42" spans="1:6">
      <c r="A42" s="1"/>
      <c r="B42" s="10" t="s">
        <v>5</v>
      </c>
      <c r="C42" s="6">
        <v>1</v>
      </c>
      <c r="D42" s="6"/>
      <c r="E42" s="1"/>
      <c r="F42" s="1"/>
    </row>
    <row r="43" spans="1:6">
      <c r="A43" s="1"/>
      <c r="B43" s="10" t="s">
        <v>44</v>
      </c>
      <c r="C43" s="6"/>
      <c r="D43" s="6"/>
      <c r="E43" s="1"/>
      <c r="F43" s="1"/>
    </row>
    <row r="44" spans="1:6">
      <c r="A44" s="1"/>
      <c r="B44" s="10" t="s">
        <v>7</v>
      </c>
      <c r="C44" s="6">
        <f>1+2</f>
        <v>3</v>
      </c>
      <c r="D44" s="6"/>
      <c r="E44" s="1"/>
      <c r="F44" s="1"/>
    </row>
    <row r="45" spans="1:6">
      <c r="A45" s="1"/>
      <c r="B45" s="15" t="s">
        <v>28</v>
      </c>
      <c r="C45" s="16">
        <f>SUM(C33:C44)</f>
        <v>92</v>
      </c>
      <c r="D45" s="17">
        <f>SUM(D34:D44)</f>
        <v>13</v>
      </c>
      <c r="E45" s="1"/>
      <c r="F45" s="1"/>
    </row>
    <row r="46" spans="1:6">
      <c r="A46" s="1"/>
      <c r="B46" s="24"/>
      <c r="C46" s="1"/>
      <c r="D46" s="25"/>
      <c r="E46" s="1"/>
      <c r="F46" s="1"/>
    </row>
    <row r="47" spans="1:6">
      <c r="A47" s="1"/>
      <c r="B47" s="75" t="s">
        <v>62</v>
      </c>
      <c r="C47" s="72"/>
      <c r="D47" s="73"/>
      <c r="E47" s="1"/>
      <c r="F47" s="1"/>
    </row>
    <row r="48" spans="1:6">
      <c r="A48" s="1"/>
      <c r="B48" s="18"/>
      <c r="C48" s="19" t="s">
        <v>36</v>
      </c>
      <c r="D48" s="19" t="s">
        <v>22</v>
      </c>
      <c r="E48" s="1"/>
      <c r="F48" s="1"/>
    </row>
    <row r="49" spans="1:6">
      <c r="A49" s="1"/>
      <c r="B49" s="10" t="s">
        <v>40</v>
      </c>
      <c r="C49" s="6">
        <f>4+1+7+6+23</f>
        <v>41</v>
      </c>
      <c r="D49" s="6">
        <f>8</f>
        <v>8</v>
      </c>
      <c r="E49" s="1"/>
      <c r="F49" s="1"/>
    </row>
    <row r="50" spans="1:6">
      <c r="A50" s="1"/>
      <c r="B50" s="10" t="s">
        <v>41</v>
      </c>
      <c r="C50" s="6">
        <f>3+2+11+8+27</f>
        <v>51</v>
      </c>
      <c r="D50" s="6">
        <f>4+1</f>
        <v>5</v>
      </c>
      <c r="E50" s="1"/>
      <c r="F50" s="1"/>
    </row>
    <row r="51" spans="1:6">
      <c r="A51" s="1"/>
      <c r="B51" s="15" t="s">
        <v>28</v>
      </c>
      <c r="C51" s="16">
        <f t="shared" ref="C51:D51" si="1">SUM(C49:C50)</f>
        <v>92</v>
      </c>
      <c r="D51" s="17">
        <f t="shared" si="1"/>
        <v>13</v>
      </c>
      <c r="E51" s="1"/>
      <c r="F51" s="1"/>
    </row>
    <row r="52" spans="1:6">
      <c r="A52" s="1"/>
      <c r="B52" s="26"/>
      <c r="C52" s="2"/>
      <c r="D52" s="2"/>
      <c r="E52" s="1"/>
      <c r="F52" s="1"/>
    </row>
    <row r="53" spans="1:6">
      <c r="A53" s="1"/>
      <c r="B53" s="26"/>
      <c r="C53" s="2"/>
      <c r="D53" s="2"/>
      <c r="E53" s="1"/>
      <c r="F53" s="1"/>
    </row>
    <row r="54" spans="1:6">
      <c r="A54" s="1"/>
      <c r="B54" s="26"/>
      <c r="C54" s="2"/>
      <c r="D54" s="2"/>
      <c r="E54" s="1"/>
      <c r="F54" s="1"/>
    </row>
    <row r="55" spans="1:6">
      <c r="A55" s="1"/>
      <c r="B55" s="26"/>
      <c r="C55" s="2"/>
      <c r="D55" s="2"/>
      <c r="E55" s="1"/>
      <c r="F55" s="1"/>
    </row>
    <row r="56" spans="1:6">
      <c r="A56" s="1"/>
      <c r="B56" s="1"/>
      <c r="C56" s="2"/>
      <c r="D56" s="2"/>
      <c r="E56" s="1"/>
      <c r="F56" s="1"/>
    </row>
    <row r="57" spans="1:6">
      <c r="A57" s="1"/>
      <c r="B57" s="59" t="s">
        <v>63</v>
      </c>
      <c r="C57" s="60"/>
      <c r="D57" s="61"/>
      <c r="E57" s="1"/>
      <c r="F57" s="1"/>
    </row>
    <row r="58" spans="1:6">
      <c r="A58" s="1"/>
      <c r="B58" s="27"/>
      <c r="C58" s="28" t="s">
        <v>36</v>
      </c>
      <c r="D58" s="28" t="s">
        <v>22</v>
      </c>
      <c r="E58" s="1"/>
      <c r="F58" s="1"/>
    </row>
    <row r="59" spans="1:6">
      <c r="A59" s="1"/>
      <c r="B59" s="29" t="s">
        <v>42</v>
      </c>
      <c r="C59" s="28"/>
      <c r="D59" s="28">
        <v>1</v>
      </c>
      <c r="E59" s="1"/>
      <c r="F59" s="1"/>
    </row>
    <row r="60" spans="1:6">
      <c r="A60" s="1"/>
      <c r="B60" s="29" t="s">
        <v>8</v>
      </c>
      <c r="C60" s="28">
        <f>1+4</f>
        <v>5</v>
      </c>
      <c r="D60" s="28">
        <v>2</v>
      </c>
      <c r="E60" s="1"/>
      <c r="F60" s="1"/>
    </row>
    <row r="61" spans="1:6">
      <c r="A61" s="1"/>
      <c r="B61" s="29" t="s">
        <v>9</v>
      </c>
      <c r="C61" s="28">
        <f>5+1+6+2+18</f>
        <v>32</v>
      </c>
      <c r="D61" s="28">
        <v>1</v>
      </c>
      <c r="E61" s="1"/>
      <c r="F61" s="1"/>
    </row>
    <row r="62" spans="1:6">
      <c r="A62" s="1"/>
      <c r="B62" s="29" t="s">
        <v>10</v>
      </c>
      <c r="C62" s="28">
        <f>4+3+9</f>
        <v>16</v>
      </c>
      <c r="D62" s="28">
        <f>1+3</f>
        <v>4</v>
      </c>
      <c r="E62" s="1"/>
      <c r="F62" s="1"/>
    </row>
    <row r="63" spans="1:6">
      <c r="A63" s="1"/>
      <c r="B63" s="29" t="s">
        <v>11</v>
      </c>
      <c r="C63" s="28">
        <f>4+1+6+5</f>
        <v>16</v>
      </c>
      <c r="D63" s="28">
        <v>3</v>
      </c>
      <c r="E63" s="1"/>
      <c r="F63" s="1"/>
    </row>
    <row r="64" spans="1:6">
      <c r="A64" s="1"/>
      <c r="B64" s="29" t="s">
        <v>12</v>
      </c>
      <c r="C64" s="28">
        <f>4+1+3+5</f>
        <v>13</v>
      </c>
      <c r="D64" s="28">
        <v>2</v>
      </c>
      <c r="E64" s="1"/>
      <c r="F64" s="1"/>
    </row>
    <row r="65" spans="1:6">
      <c r="A65" s="1"/>
      <c r="B65" s="29" t="s">
        <v>13</v>
      </c>
      <c r="C65" s="28">
        <f>1+3</f>
        <v>4</v>
      </c>
      <c r="D65" s="28"/>
      <c r="E65" s="1"/>
      <c r="F65" s="1"/>
    </row>
    <row r="66" spans="1:6">
      <c r="A66" s="1"/>
      <c r="B66" s="29" t="s">
        <v>43</v>
      </c>
      <c r="C66" s="28">
        <v>1</v>
      </c>
      <c r="D66" s="30"/>
      <c r="E66" s="1"/>
      <c r="F66" s="1"/>
    </row>
    <row r="67" spans="1:6">
      <c r="A67" s="1"/>
      <c r="B67" s="31" t="s">
        <v>44</v>
      </c>
      <c r="C67" s="32">
        <v>5</v>
      </c>
      <c r="D67" s="32"/>
      <c r="E67" s="1"/>
      <c r="F67" s="1"/>
    </row>
    <row r="68" spans="1:6">
      <c r="A68" s="1"/>
      <c r="B68" s="33" t="s">
        <v>28</v>
      </c>
      <c r="C68" s="34">
        <f t="shared" ref="C68:D68" si="2">SUM(C59:C67)</f>
        <v>92</v>
      </c>
      <c r="D68" s="34">
        <f t="shared" si="2"/>
        <v>13</v>
      </c>
      <c r="E68" s="1"/>
      <c r="F68" s="1"/>
    </row>
    <row r="69" spans="1:6">
      <c r="A69" s="1"/>
      <c r="B69" s="27"/>
      <c r="C69" s="30"/>
      <c r="D69" s="30"/>
      <c r="E69" s="1"/>
      <c r="F69" s="1"/>
    </row>
    <row r="70" spans="1:6">
      <c r="A70" s="1"/>
      <c r="B70" s="35" t="s">
        <v>64</v>
      </c>
      <c r="C70" s="36"/>
      <c r="D70" s="36"/>
      <c r="E70" s="1"/>
      <c r="F70" s="1"/>
    </row>
    <row r="71" spans="1:6">
      <c r="A71" s="1"/>
      <c r="B71" s="37"/>
      <c r="C71" s="38" t="s">
        <v>36</v>
      </c>
      <c r="D71" s="38" t="s">
        <v>22</v>
      </c>
      <c r="E71" s="1"/>
      <c r="F71" s="1"/>
    </row>
    <row r="72" spans="1:6">
      <c r="A72" s="1"/>
      <c r="B72" s="39" t="s">
        <v>67</v>
      </c>
      <c r="C72" s="40">
        <v>7</v>
      </c>
      <c r="D72" s="40"/>
      <c r="E72" s="1"/>
      <c r="F72" s="1"/>
    </row>
    <row r="73" spans="1:6">
      <c r="A73" s="1"/>
      <c r="B73" s="41" t="s">
        <v>68</v>
      </c>
      <c r="C73" s="6">
        <v>14</v>
      </c>
      <c r="D73" s="6"/>
      <c r="E73" s="1"/>
      <c r="F73" s="1"/>
    </row>
    <row r="74" spans="1:6">
      <c r="A74" s="1"/>
      <c r="B74" s="41" t="s">
        <v>65</v>
      </c>
      <c r="C74" s="6"/>
      <c r="D74" s="11"/>
      <c r="E74" s="1"/>
      <c r="F74" s="1"/>
    </row>
    <row r="75" spans="1:6">
      <c r="A75" s="1"/>
      <c r="B75" s="41" t="s">
        <v>51</v>
      </c>
      <c r="C75" s="6">
        <v>3</v>
      </c>
      <c r="D75" s="6">
        <v>1</v>
      </c>
      <c r="E75" s="1"/>
      <c r="F75" s="1"/>
    </row>
    <row r="76" spans="1:6">
      <c r="A76" s="1"/>
      <c r="B76" s="41" t="s">
        <v>53</v>
      </c>
      <c r="C76" s="6">
        <v>18</v>
      </c>
      <c r="D76" s="6">
        <v>12</v>
      </c>
      <c r="E76" s="1"/>
      <c r="F76" s="1"/>
    </row>
    <row r="77" spans="1:6">
      <c r="A77" s="1"/>
      <c r="B77" s="1"/>
      <c r="C77" s="2"/>
      <c r="D77" s="2"/>
      <c r="E77" s="1"/>
      <c r="F77" s="1"/>
    </row>
    <row r="78" spans="1:6">
      <c r="A78" s="1"/>
      <c r="B78" s="42" t="s">
        <v>45</v>
      </c>
      <c r="C78" s="43">
        <v>977</v>
      </c>
      <c r="D78" s="2"/>
      <c r="E78" s="1"/>
      <c r="F78" s="1"/>
    </row>
    <row r="79" spans="1:6">
      <c r="A79" s="1"/>
      <c r="B79" s="44"/>
      <c r="C79" s="45"/>
      <c r="D79" s="2"/>
      <c r="E79" s="1"/>
      <c r="F79" s="1"/>
    </row>
    <row r="80" spans="1:6">
      <c r="A80" s="1"/>
      <c r="B80" s="46" t="s">
        <v>46</v>
      </c>
      <c r="C80" s="2"/>
      <c r="D80" s="2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47"/>
      <c r="B82" s="48" t="s">
        <v>47</v>
      </c>
      <c r="C82" s="49" t="s">
        <v>48</v>
      </c>
      <c r="D82" s="49" t="s">
        <v>14</v>
      </c>
      <c r="E82" s="1"/>
      <c r="F82" s="1"/>
    </row>
    <row r="83" spans="1:6">
      <c r="A83" s="50">
        <v>1</v>
      </c>
      <c r="B83" s="53" t="s">
        <v>69</v>
      </c>
      <c r="C83" s="54" t="s">
        <v>70</v>
      </c>
      <c r="D83" s="40">
        <v>6</v>
      </c>
      <c r="E83" s="1"/>
      <c r="F83" s="1"/>
    </row>
    <row r="84" spans="1:6">
      <c r="A84" s="50">
        <v>2</v>
      </c>
      <c r="B84" s="53" t="s">
        <v>71</v>
      </c>
      <c r="C84" s="54" t="s">
        <v>72</v>
      </c>
      <c r="D84" s="6">
        <v>12</v>
      </c>
      <c r="E84" s="1"/>
      <c r="F84" s="1"/>
    </row>
    <row r="85" spans="1:6">
      <c r="A85" s="50">
        <v>3</v>
      </c>
      <c r="B85" s="53" t="s">
        <v>73</v>
      </c>
      <c r="C85" s="52" t="s">
        <v>55</v>
      </c>
      <c r="D85" s="6">
        <v>10</v>
      </c>
      <c r="E85" s="1"/>
      <c r="F85" s="1"/>
    </row>
    <row r="86" spans="1:6">
      <c r="A86" s="50">
        <v>4</v>
      </c>
      <c r="B86" s="53" t="s">
        <v>74</v>
      </c>
      <c r="C86" s="54" t="s">
        <v>49</v>
      </c>
      <c r="D86" s="6">
        <v>5</v>
      </c>
      <c r="E86" s="1"/>
      <c r="F86" s="1"/>
    </row>
    <row r="87" spans="1:6">
      <c r="A87" s="50">
        <v>5</v>
      </c>
      <c r="B87" s="53" t="s">
        <v>75</v>
      </c>
      <c r="C87" s="54" t="s">
        <v>76</v>
      </c>
      <c r="D87" s="40">
        <v>8</v>
      </c>
      <c r="E87" s="1"/>
      <c r="F87" s="1"/>
    </row>
    <row r="88" spans="1:6">
      <c r="A88" s="50">
        <v>6</v>
      </c>
      <c r="B88" s="53" t="s">
        <v>77</v>
      </c>
      <c r="C88" s="52" t="s">
        <v>78</v>
      </c>
      <c r="D88" s="6">
        <v>1</v>
      </c>
      <c r="E88" s="1"/>
      <c r="F88" s="1"/>
    </row>
    <row r="89" spans="1:6">
      <c r="A89" s="1"/>
      <c r="B89" s="55"/>
      <c r="C89" s="50" t="s">
        <v>0</v>
      </c>
      <c r="D89" s="56">
        <f>SUM(D83:D88)</f>
        <v>42</v>
      </c>
      <c r="E89" s="1"/>
      <c r="F89" s="1"/>
    </row>
    <row r="90" spans="1:6">
      <c r="A90" s="1"/>
      <c r="B90" s="55"/>
      <c r="C90" s="1"/>
      <c r="D90" s="1"/>
      <c r="E90" s="26"/>
      <c r="F90" s="26"/>
    </row>
    <row r="91" spans="1:6">
      <c r="A91" s="57"/>
      <c r="B91" s="26"/>
      <c r="C91" s="1"/>
      <c r="D91" s="1"/>
      <c r="E91" s="26"/>
      <c r="F91" s="26"/>
    </row>
    <row r="92" spans="1:6">
      <c r="A92" s="1"/>
      <c r="B92" s="46" t="s">
        <v>54</v>
      </c>
      <c r="C92" s="1"/>
      <c r="D92" s="1"/>
      <c r="E92" s="26"/>
      <c r="F92" s="26"/>
    </row>
    <row r="93" spans="1:6">
      <c r="A93" s="50">
        <v>14</v>
      </c>
      <c r="B93" s="51" t="s">
        <v>79</v>
      </c>
      <c r="C93" s="52" t="s">
        <v>55</v>
      </c>
      <c r="D93" s="40">
        <v>1</v>
      </c>
      <c r="E93" s="26"/>
      <c r="F93" s="26"/>
    </row>
    <row r="94" spans="1:6">
      <c r="A94" s="50">
        <v>15</v>
      </c>
      <c r="B94" s="51" t="s">
        <v>80</v>
      </c>
      <c r="C94" s="52" t="s">
        <v>55</v>
      </c>
      <c r="D94" s="6">
        <v>5</v>
      </c>
      <c r="E94" s="26"/>
      <c r="F94" s="26"/>
    </row>
    <row r="95" spans="1:6">
      <c r="A95" s="1"/>
      <c r="B95" s="26"/>
      <c r="C95" s="50" t="s">
        <v>0</v>
      </c>
      <c r="D95" s="56">
        <f>SUM(D93:D94)</f>
        <v>6</v>
      </c>
      <c r="E95" s="26"/>
      <c r="F95" s="26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58"/>
      <c r="C98" s="2"/>
      <c r="D98" s="2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</sheetData>
  <mergeCells count="13">
    <mergeCell ref="B57:D57"/>
    <mergeCell ref="B1:D1"/>
    <mergeCell ref="B2:D2"/>
    <mergeCell ref="B3:D3"/>
    <mergeCell ref="B5:D5"/>
    <mergeCell ref="B8:D8"/>
    <mergeCell ref="B10:D10"/>
    <mergeCell ref="B11:D11"/>
    <mergeCell ref="B23:D23"/>
    <mergeCell ref="B24:D24"/>
    <mergeCell ref="B31:D31"/>
    <mergeCell ref="B32:D32"/>
    <mergeCell ref="B47:D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</dc:creator>
  <cp:lastModifiedBy>Desarrollo Económico</cp:lastModifiedBy>
  <dcterms:created xsi:type="dcterms:W3CDTF">2021-11-26T16:02:57Z</dcterms:created>
  <dcterms:modified xsi:type="dcterms:W3CDTF">2023-01-13T17:03:13Z</dcterms:modified>
</cp:coreProperties>
</file>