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alvarez\Documents\8.- INDICADORES MENSUALES\DICIEMBRE 2020\"/>
    </mc:Choice>
  </mc:AlternateContent>
  <bookViews>
    <workbookView xWindow="0" yWindow="0" windowWidth="20730" windowHeight="11760" firstSheet="2" activeTab="2"/>
  </bookViews>
  <sheets>
    <sheet name="Hoja2" sheetId="2" state="hidden" r:id="rId1"/>
    <sheet name="Hoja3" sheetId="3" state="hidden" r:id="rId2"/>
    <sheet name="Sec. Desarrollo Social" sheetId="20" r:id="rId3"/>
  </sheets>
  <definedNames>
    <definedName name="_xlnm.Print_Area" localSheetId="2">'Sec. Desarrollo Social'!$A$1:$O$40</definedName>
    <definedName name="_xlnm.Print_Titles" localSheetId="2">'Sec. Desarrollo Social'!$1:$4</definedName>
  </definedNames>
  <calcPr calcId="162913"/>
</workbook>
</file>

<file path=xl/calcChain.xml><?xml version="1.0" encoding="utf-8"?>
<calcChain xmlns="http://schemas.openxmlformats.org/spreadsheetml/2006/main">
  <c r="G33" i="20" l="1"/>
  <c r="G32" i="20"/>
  <c r="N4" i="20" l="1"/>
  <c r="M4" i="20"/>
  <c r="L4" i="20"/>
  <c r="K4" i="20"/>
  <c r="J4" i="20"/>
  <c r="I4" i="20"/>
  <c r="H4" i="20"/>
  <c r="G4" i="20"/>
  <c r="F4" i="20"/>
  <c r="E4" i="20"/>
  <c r="D4" i="20"/>
  <c r="C4" i="20"/>
  <c r="A12" i="20" l="1"/>
  <c r="A13" i="20" s="1"/>
  <c r="A14" i="20" s="1"/>
  <c r="O37" i="20"/>
  <c r="O36" i="20"/>
  <c r="O35" i="20"/>
  <c r="O30" i="20"/>
  <c r="O29" i="20"/>
  <c r="O31" i="20"/>
  <c r="O32" i="20"/>
  <c r="O33" i="20"/>
  <c r="O28" i="20"/>
  <c r="O26" i="20"/>
  <c r="O24" i="20"/>
  <c r="O23" i="20"/>
  <c r="O21" i="20"/>
  <c r="O19" i="20"/>
  <c r="O18" i="20"/>
  <c r="O16" i="20"/>
  <c r="O10" i="20"/>
  <c r="O9" i="20"/>
  <c r="O7" i="20"/>
  <c r="O6" i="20"/>
  <c r="O14" i="20"/>
  <c r="O13" i="20"/>
  <c r="O12" i="20"/>
</calcChain>
</file>

<file path=xl/sharedStrings.xml><?xml version="1.0" encoding="utf-8"?>
<sst xmlns="http://schemas.openxmlformats.org/spreadsheetml/2006/main" count="38" uniqueCount="38">
  <si>
    <t>No.</t>
  </si>
  <si>
    <t>ESTADÍSTICA</t>
  </si>
  <si>
    <t>Nombre de Variable</t>
  </si>
  <si>
    <t>SECRETARÍA DE DESARROLLO SOCIAL</t>
  </si>
  <si>
    <t>Cantidad de visitas a comités y enlaces</t>
  </si>
  <si>
    <t>Cantidad de nuevos comites conformados</t>
  </si>
  <si>
    <t>Cantidad de atenciones a Asociaciones Civiles, Juntas de vecinos, Colonos y Organizaciones</t>
  </si>
  <si>
    <t>Cantidad de talleres impartidos a la comunidad</t>
  </si>
  <si>
    <t>Cantidad de brigadas de servicio a la comunidad</t>
  </si>
  <si>
    <t>Cantidad de beneficiados por brigadas de servicio a la comunidad</t>
  </si>
  <si>
    <t>Cantidad de beneficiados por talleres impartidos a la comunidad</t>
  </si>
  <si>
    <t>Cantidad de asistentes a eventos culturales realizados</t>
  </si>
  <si>
    <t>Cantidad de escuelas deportivas</t>
  </si>
  <si>
    <t>Cantidad de alumnos en escuelas deportivas</t>
  </si>
  <si>
    <t>Cantidad de personas atendidas para la solicitud de beca</t>
  </si>
  <si>
    <t>Cantidad de usuarios de bibliotecas digitales</t>
  </si>
  <si>
    <t>Cantidad de beneficiados con cursos de computación impartidos</t>
  </si>
  <si>
    <t>Cantidad de usuarios atendidos en biblioteca</t>
  </si>
  <si>
    <t>Cantidad de afluencia en parques públicos</t>
  </si>
  <si>
    <t>Cantidad de afluencia a albercas</t>
  </si>
  <si>
    <t>Cantidad de afluencia a eventos recreativos en parques</t>
  </si>
  <si>
    <t>Cantidad de afluencia a instalaciones deportivas</t>
  </si>
  <si>
    <t>Cantidad de afluencia en actividades de dependencias gubernamentales</t>
  </si>
  <si>
    <t>Cantidad de afluencia en actividades de organizaciones privadas y fiestas familiares</t>
  </si>
  <si>
    <t>Cantidad de servicios de fumigación</t>
  </si>
  <si>
    <t>Cantidad de servicios otorgados en los centros de salud pública municipal</t>
  </si>
  <si>
    <t>Cantidad de servicios otorgados en los centros de atención canino y felino.</t>
  </si>
  <si>
    <t>Salud Pública</t>
  </si>
  <si>
    <t>Talleres</t>
  </si>
  <si>
    <t>Brigadas</t>
  </si>
  <si>
    <t>Acciones en Comunidad</t>
  </si>
  <si>
    <t>Eventos Culturales</t>
  </si>
  <si>
    <t>Escuelas Deportivas</t>
  </si>
  <si>
    <t>Becas</t>
  </si>
  <si>
    <t>Bibliotecas Digitales</t>
  </si>
  <si>
    <t>Bibliotecas</t>
  </si>
  <si>
    <t>Parques Públicos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</si>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</sst>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  <font>
      <sz val="11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0"/>
      <name val="Cambria"/>
      <family val="1"/>
      <scheme val="major"/>
    </font>
    <font>
      <sz val="1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/>
    <xf numFmtId="0" fontId="5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0" xfId="0" applyFont="1" applyFill="1"/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49" fontId="8" fillId="4" borderId="3" xfId="4" applyNumberFormat="1" applyFont="1" applyFill="1" applyBorder="1" applyAlignment="1" applyProtection="1">
      <alignment horizontal="center" vertical="center" wrapText="1"/>
    </xf>
    <xf numFmtId="49" fontId="8" fillId="4" borderId="2" xfId="4" applyNumberFormat="1" applyFont="1" applyFill="1" applyBorder="1" applyAlignment="1" applyProtection="1">
      <alignment horizontal="center" vertical="center" wrapText="1"/>
    </xf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 vertical="center"/>
    </xf>
    <xf numFmtId="3" fontId="9" fillId="5" borderId="5" xfId="0" applyNumberFormat="1" applyFont="1" applyFill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10" fillId="0" borderId="1" xfId="4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center" vertical="center" wrapText="1"/>
    </xf>
    <xf numFmtId="3" fontId="9" fillId="0" borderId="1" xfId="4" applyNumberFormat="1" applyFont="1" applyFill="1" applyBorder="1" applyAlignment="1">
      <alignment horizontal="center" vertical="center" wrapText="1"/>
    </xf>
    <xf numFmtId="3" fontId="9" fillId="0" borderId="4" xfId="4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" xfId="4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4" borderId="4" xfId="4" applyNumberFormat="1" applyFont="1" applyFill="1" applyBorder="1" applyAlignment="1" applyProtection="1">
      <alignment horizontal="center" vertical="center" wrapText="1"/>
    </xf>
    <xf numFmtId="49" fontId="12" fillId="4" borderId="6" xfId="4" applyNumberFormat="1" applyFont="1" applyFill="1" applyBorder="1" applyAlignment="1" applyProtection="1">
      <alignment horizontal="center" vertical="center" wrapText="1"/>
    </xf>
    <xf numFmtId="49" fontId="12" fillId="4" borderId="2" xfId="4" applyNumberFormat="1" applyFont="1" applyFill="1" applyBorder="1" applyAlignment="1" applyProtection="1">
      <alignment horizontal="center" vertical="center" wrapText="1"/>
    </xf>
    <xf numFmtId="49" fontId="12" fillId="4" borderId="9" xfId="4" applyNumberFormat="1" applyFont="1" applyFill="1" applyBorder="1" applyAlignment="1" applyProtection="1">
      <alignment horizontal="center" vertical="center" wrapText="1"/>
    </xf>
    <xf numFmtId="49" fontId="12" fillId="4" borderId="10" xfId="4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horizontal="left" vertical="center"/>
    </xf>
  </cellXfs>
  <cellStyles count="22">
    <cellStyle name="Euro" xfId="2"/>
    <cellStyle name="Millares 2" xfId="3"/>
    <cellStyle name="Millares 2 2" xfId="5"/>
    <cellStyle name="Millares 2 2 2" xfId="8"/>
    <cellStyle name="Millares 2 2 2 2" xfId="17"/>
    <cellStyle name="Millares 2 2 3" xfId="11"/>
    <cellStyle name="Millares 2 2 3 2" xfId="20"/>
    <cellStyle name="Millares 2 2 4" xfId="14"/>
    <cellStyle name="Millares 2 3" xfId="7"/>
    <cellStyle name="Millares 2 3 2" xfId="16"/>
    <cellStyle name="Millares 2 4" xfId="10"/>
    <cellStyle name="Millares 2 4 2" xfId="19"/>
    <cellStyle name="Millares 2 5" xfId="13"/>
    <cellStyle name="Moneda 2" xfId="6"/>
    <cellStyle name="Moneda 2 2" xfId="9"/>
    <cellStyle name="Moneda 2 2 2" xfId="18"/>
    <cellStyle name="Moneda 2 3" xfId="12"/>
    <cellStyle name="Moneda 2 3 2" xfId="21"/>
    <cellStyle name="Moneda 2 4" xfId="15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C51A4A"/>
      <color rgb="FF7F604A"/>
      <color rgb="FFFF7175"/>
      <color rgb="FFCEA2D7"/>
      <color rgb="FF92D5AC"/>
      <color rgb="FF3F5588"/>
      <color rgb="FF618EB5"/>
      <color rgb="FF46797B"/>
      <color rgb="FF006241"/>
      <color rgb="FF3FA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zoomScaleSheetLayoutView="100" workbookViewId="0">
      <selection activeCell="N12" sqref="N12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3" style="6" bestFit="1" customWidth="1"/>
    <col min="4" max="4" width="15.140625" style="6" bestFit="1" customWidth="1"/>
    <col min="5" max="5" width="13.28515625" style="6" bestFit="1" customWidth="1"/>
    <col min="6" max="6" width="11.85546875" style="6" bestFit="1" customWidth="1"/>
    <col min="7" max="7" width="12.42578125" style="1" bestFit="1" customWidth="1"/>
    <col min="8" max="8" width="12.140625" style="1" bestFit="1" customWidth="1"/>
    <col min="9" max="9" width="11.42578125" style="1" bestFit="1" customWidth="1"/>
    <col min="10" max="10" width="13.85546875" style="1" bestFit="1" customWidth="1"/>
    <col min="11" max="11" width="18.42578125" style="1" bestFit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8.7109375" style="1" customWidth="1"/>
    <col min="16" max="16384" width="11.42578125" style="1"/>
  </cols>
  <sheetData>
    <row r="1" spans="1:15" ht="32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32.25" customHeight="1" x14ac:dyDescent="0.25">
      <c r="A2" s="54" t="s">
        <v>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9.75" customHeight="1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6" customFormat="1" ht="40.5" customHeight="1" x14ac:dyDescent="0.25">
      <c r="A4" s="13" t="s">
        <v>0</v>
      </c>
      <c r="B4" s="13" t="s">
        <v>2</v>
      </c>
      <c r="C4" s="13" t="str">
        <f>"Enero 19"</f>
        <v>Enero 19</v>
      </c>
      <c r="D4" s="13" t="str">
        <f>"Febrero 19"</f>
        <v>Febrero 19</v>
      </c>
      <c r="E4" s="13" t="str">
        <f>"Marzo 19"</f>
        <v>Marzo 19</v>
      </c>
      <c r="F4" s="13" t="str">
        <f>"Abril 19"</f>
        <v>Abril 19</v>
      </c>
      <c r="G4" s="13" t="str">
        <f>"Mayo 19"</f>
        <v>Mayo 19</v>
      </c>
      <c r="H4" s="13" t="str">
        <f>"Junio 19"</f>
        <v>Junio 19</v>
      </c>
      <c r="I4" s="13" t="str">
        <f>"Julio 19"</f>
        <v>Julio 19</v>
      </c>
      <c r="J4" s="13" t="str">
        <f>"Agosto 19"</f>
        <v>Agosto 19</v>
      </c>
      <c r="K4" s="13" t="str">
        <f>"Septiembre 19"</f>
        <v>Septiembre 19</v>
      </c>
      <c r="L4" s="13" t="str">
        <f>"Octubre 19"</f>
        <v>Octubre 19</v>
      </c>
      <c r="M4" s="13" t="str">
        <f>"Noviembre 19"</f>
        <v>Noviembre 19</v>
      </c>
      <c r="N4" s="13" t="str">
        <f>"Diciembre 19"</f>
        <v>Diciembre 19</v>
      </c>
      <c r="O4" s="13" t="s">
        <v>37</v>
      </c>
    </row>
    <row r="5" spans="1:15" ht="30" customHeight="1" x14ac:dyDescent="0.25">
      <c r="A5" s="13">
        <v>1</v>
      </c>
      <c r="B5" s="13" t="s">
        <v>28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30.95" customHeight="1" x14ac:dyDescent="0.25">
      <c r="A6" s="9">
        <v>1.1000000000000001</v>
      </c>
      <c r="B6" s="2" t="s">
        <v>7</v>
      </c>
      <c r="C6" s="28">
        <v>23</v>
      </c>
      <c r="D6" s="29">
        <v>51</v>
      </c>
      <c r="E6" s="29">
        <v>34</v>
      </c>
      <c r="F6" s="29">
        <v>38</v>
      </c>
      <c r="G6" s="28">
        <v>73</v>
      </c>
      <c r="H6" s="28">
        <v>28</v>
      </c>
      <c r="I6" s="28">
        <v>21</v>
      </c>
      <c r="J6" s="5">
        <v>21</v>
      </c>
      <c r="K6" s="5">
        <v>20</v>
      </c>
      <c r="L6" s="5">
        <v>31</v>
      </c>
      <c r="M6" s="51">
        <v>17</v>
      </c>
      <c r="N6" s="51">
        <v>13</v>
      </c>
      <c r="O6" s="4">
        <f>SUM(C6:N6)</f>
        <v>370</v>
      </c>
    </row>
    <row r="7" spans="1:15" ht="30.95" customHeight="1" x14ac:dyDescent="0.25">
      <c r="A7" s="9">
        <v>1.2</v>
      </c>
      <c r="B7" s="2" t="s">
        <v>10</v>
      </c>
      <c r="C7" s="38">
        <v>1743</v>
      </c>
      <c r="D7" s="39">
        <v>2046</v>
      </c>
      <c r="E7" s="39">
        <v>2286</v>
      </c>
      <c r="F7" s="38">
        <v>1901</v>
      </c>
      <c r="G7" s="39">
        <v>2727</v>
      </c>
      <c r="H7" s="28">
        <v>692</v>
      </c>
      <c r="I7" s="28">
        <v>676</v>
      </c>
      <c r="J7" s="12">
        <v>34097</v>
      </c>
      <c r="K7" s="49">
        <v>20158</v>
      </c>
      <c r="L7" s="50">
        <v>12702</v>
      </c>
      <c r="M7" s="52">
        <v>13572</v>
      </c>
      <c r="N7" s="12">
        <v>12631</v>
      </c>
      <c r="O7" s="4">
        <f>SUM(C7:N7)</f>
        <v>105231</v>
      </c>
    </row>
    <row r="8" spans="1:15" ht="30.95" customHeight="1" x14ac:dyDescent="0.25">
      <c r="A8" s="13">
        <v>2</v>
      </c>
      <c r="B8" s="13" t="s">
        <v>29</v>
      </c>
      <c r="C8" s="40"/>
      <c r="D8" s="40"/>
      <c r="E8" s="40"/>
      <c r="F8" s="40"/>
      <c r="G8" s="40"/>
      <c r="H8" s="40"/>
      <c r="I8" s="40"/>
      <c r="J8" s="13"/>
      <c r="K8" s="15"/>
      <c r="L8" s="13"/>
      <c r="M8" s="13"/>
      <c r="N8" s="15"/>
      <c r="O8" s="13"/>
    </row>
    <row r="9" spans="1:15" ht="30.95" customHeight="1" x14ac:dyDescent="0.25">
      <c r="A9" s="9">
        <v>2.1</v>
      </c>
      <c r="B9" s="2" t="s">
        <v>8</v>
      </c>
      <c r="C9" s="28">
        <v>0</v>
      </c>
      <c r="D9" s="29">
        <v>2</v>
      </c>
      <c r="E9" s="29">
        <v>9</v>
      </c>
      <c r="F9" s="29">
        <v>4</v>
      </c>
      <c r="G9" s="28">
        <v>5</v>
      </c>
      <c r="H9" s="28">
        <v>14</v>
      </c>
      <c r="I9" s="28">
        <v>10</v>
      </c>
      <c r="J9" s="5">
        <v>0</v>
      </c>
      <c r="K9" s="5">
        <v>0</v>
      </c>
      <c r="L9" s="5">
        <v>0</v>
      </c>
      <c r="M9" s="5">
        <v>0</v>
      </c>
      <c r="N9" s="51">
        <v>0</v>
      </c>
      <c r="O9" s="4">
        <f>SUM(C9:N9)</f>
        <v>44</v>
      </c>
    </row>
    <row r="10" spans="1:15" ht="30" customHeight="1" x14ac:dyDescent="0.25">
      <c r="A10" s="10">
        <v>2.2000000000000002</v>
      </c>
      <c r="B10" s="2" t="s">
        <v>9</v>
      </c>
      <c r="C10" s="30">
        <v>0</v>
      </c>
      <c r="D10" s="31">
        <v>315</v>
      </c>
      <c r="E10" s="31">
        <v>1555</v>
      </c>
      <c r="F10" s="29">
        <v>463</v>
      </c>
      <c r="G10" s="28">
        <v>1007</v>
      </c>
      <c r="H10" s="28">
        <v>1920</v>
      </c>
      <c r="I10" s="28">
        <v>6134</v>
      </c>
      <c r="J10" s="5">
        <v>0</v>
      </c>
      <c r="K10" s="5">
        <v>0</v>
      </c>
      <c r="L10" s="5">
        <v>0</v>
      </c>
      <c r="M10" s="12">
        <v>0</v>
      </c>
      <c r="N10" s="12">
        <v>0</v>
      </c>
      <c r="O10" s="4">
        <f>SUM(C10:N10)</f>
        <v>11394</v>
      </c>
    </row>
    <row r="11" spans="1:15" s="6" customFormat="1" ht="30.95" customHeight="1" x14ac:dyDescent="0.25">
      <c r="A11" s="13">
        <v>3</v>
      </c>
      <c r="B11" s="13" t="s">
        <v>30</v>
      </c>
      <c r="C11" s="40"/>
      <c r="D11" s="40"/>
      <c r="E11" s="40"/>
      <c r="F11" s="40"/>
      <c r="G11" s="40"/>
      <c r="H11" s="40"/>
      <c r="I11" s="40"/>
      <c r="J11" s="13"/>
      <c r="K11" s="15"/>
      <c r="L11" s="13"/>
      <c r="M11" s="13"/>
      <c r="N11" s="13"/>
      <c r="O11" s="13"/>
    </row>
    <row r="12" spans="1:15" s="6" customFormat="1" ht="36.75" customHeight="1" x14ac:dyDescent="0.25">
      <c r="A12" s="10">
        <f>+A11+0.1</f>
        <v>3.1</v>
      </c>
      <c r="B12" s="2" t="s">
        <v>4</v>
      </c>
      <c r="C12" s="20">
        <v>0</v>
      </c>
      <c r="D12" s="31">
        <v>556</v>
      </c>
      <c r="E12" s="31">
        <v>987</v>
      </c>
      <c r="F12" s="29">
        <v>235</v>
      </c>
      <c r="G12" s="20">
        <v>811</v>
      </c>
      <c r="H12" s="20">
        <v>1004</v>
      </c>
      <c r="I12" s="20">
        <v>657</v>
      </c>
      <c r="J12" s="14">
        <v>0</v>
      </c>
      <c r="K12" s="14">
        <v>0</v>
      </c>
      <c r="L12" s="14">
        <v>0</v>
      </c>
      <c r="M12" s="14">
        <v>0</v>
      </c>
      <c r="N12" s="53">
        <v>0</v>
      </c>
      <c r="O12" s="8">
        <f>SUM(C12:N12)</f>
        <v>4250</v>
      </c>
    </row>
    <row r="13" spans="1:15" s="6" customFormat="1" ht="30" customHeight="1" x14ac:dyDescent="0.25">
      <c r="A13" s="10">
        <f t="shared" ref="A13:A14" si="0">+A12+0.1</f>
        <v>3.2</v>
      </c>
      <c r="B13" s="2" t="s">
        <v>5</v>
      </c>
      <c r="C13" s="20">
        <v>0</v>
      </c>
      <c r="D13" s="29">
        <v>0</v>
      </c>
      <c r="E13" s="29">
        <v>0</v>
      </c>
      <c r="F13" s="29">
        <v>0</v>
      </c>
      <c r="G13" s="20">
        <v>0</v>
      </c>
      <c r="H13" s="20">
        <v>0</v>
      </c>
      <c r="I13" s="20">
        <v>184</v>
      </c>
      <c r="J13" s="14">
        <v>6</v>
      </c>
      <c r="K13" s="14">
        <v>5</v>
      </c>
      <c r="L13" s="14">
        <v>2</v>
      </c>
      <c r="M13" s="14">
        <v>8</v>
      </c>
      <c r="N13" s="53">
        <v>0</v>
      </c>
      <c r="O13" s="8">
        <f>SUM(C13:N13)</f>
        <v>205</v>
      </c>
    </row>
    <row r="14" spans="1:15" s="6" customFormat="1" ht="30" customHeight="1" x14ac:dyDescent="0.25">
      <c r="A14" s="10">
        <f t="shared" si="0"/>
        <v>3.3000000000000003</v>
      </c>
      <c r="B14" s="2" t="s">
        <v>6</v>
      </c>
      <c r="C14" s="20">
        <v>47</v>
      </c>
      <c r="D14" s="31">
        <v>662</v>
      </c>
      <c r="E14" s="31">
        <v>1077</v>
      </c>
      <c r="F14" s="29">
        <v>313</v>
      </c>
      <c r="G14" s="20">
        <v>348</v>
      </c>
      <c r="H14" s="20">
        <v>172</v>
      </c>
      <c r="I14" s="20">
        <v>3446</v>
      </c>
      <c r="J14" s="14">
        <v>34983</v>
      </c>
      <c r="K14" s="14">
        <v>7121</v>
      </c>
      <c r="L14" s="14">
        <v>8080</v>
      </c>
      <c r="M14" s="11">
        <v>9602</v>
      </c>
      <c r="N14" s="53">
        <v>3889</v>
      </c>
      <c r="O14" s="8">
        <f>SUM(C14:N14)</f>
        <v>69740</v>
      </c>
    </row>
    <row r="15" spans="1:15" s="6" customFormat="1" ht="30.95" customHeight="1" x14ac:dyDescent="0.25">
      <c r="A15" s="13">
        <v>4</v>
      </c>
      <c r="B15" s="13" t="s">
        <v>31</v>
      </c>
      <c r="C15" s="40"/>
      <c r="D15" s="40"/>
      <c r="E15" s="40"/>
      <c r="F15" s="40"/>
      <c r="G15" s="40"/>
      <c r="H15" s="40"/>
      <c r="I15" s="40"/>
      <c r="J15" s="13"/>
      <c r="K15" s="15"/>
      <c r="L15" s="13"/>
      <c r="M15" s="13"/>
      <c r="N15" s="13"/>
      <c r="O15" s="13"/>
    </row>
    <row r="16" spans="1:15" s="6" customFormat="1" ht="30.95" customHeight="1" x14ac:dyDescent="0.25">
      <c r="A16" s="9">
        <v>4.0999999999999996</v>
      </c>
      <c r="B16" s="2" t="s">
        <v>11</v>
      </c>
      <c r="C16" s="32">
        <v>27625</v>
      </c>
      <c r="D16" s="33">
        <v>38835</v>
      </c>
      <c r="E16" s="33">
        <v>43761</v>
      </c>
      <c r="F16" s="33">
        <v>53424</v>
      </c>
      <c r="G16" s="32">
        <v>44343</v>
      </c>
      <c r="H16" s="20">
        <v>40259</v>
      </c>
      <c r="I16" s="20">
        <v>68964</v>
      </c>
      <c r="J16" s="14">
        <v>133814</v>
      </c>
      <c r="K16" s="14">
        <v>254994</v>
      </c>
      <c r="L16" s="7">
        <v>93824</v>
      </c>
      <c r="M16" s="53">
        <v>136358</v>
      </c>
      <c r="N16" s="53">
        <v>63668</v>
      </c>
      <c r="O16" s="8">
        <f>SUM(C16:N16)</f>
        <v>999869</v>
      </c>
    </row>
    <row r="17" spans="1:15" s="6" customFormat="1" ht="30.95" customHeight="1" x14ac:dyDescent="0.25">
      <c r="A17" s="13">
        <v>5</v>
      </c>
      <c r="B17" s="13" t="s">
        <v>32</v>
      </c>
      <c r="C17" s="40"/>
      <c r="D17" s="40"/>
      <c r="E17" s="40"/>
      <c r="F17" s="40"/>
      <c r="G17" s="40"/>
      <c r="H17" s="40"/>
      <c r="I17" s="40"/>
      <c r="J17" s="13"/>
      <c r="K17" s="13"/>
      <c r="L17" s="13"/>
      <c r="M17" s="13"/>
      <c r="N17" s="13"/>
      <c r="O17" s="13"/>
    </row>
    <row r="18" spans="1:15" s="6" customFormat="1" ht="30.95" customHeight="1" x14ac:dyDescent="0.25">
      <c r="A18" s="9">
        <v>5.0999999999999996</v>
      </c>
      <c r="B18" s="2" t="s">
        <v>12</v>
      </c>
      <c r="C18" s="41">
        <v>129</v>
      </c>
      <c r="D18" s="41">
        <v>128</v>
      </c>
      <c r="E18" s="41">
        <v>126</v>
      </c>
      <c r="F18" s="41">
        <v>132</v>
      </c>
      <c r="G18" s="41">
        <v>138</v>
      </c>
      <c r="H18" s="28">
        <v>135</v>
      </c>
      <c r="I18" s="28">
        <v>137</v>
      </c>
      <c r="J18" s="5">
        <v>103</v>
      </c>
      <c r="K18" s="5">
        <v>120</v>
      </c>
      <c r="L18" s="5">
        <v>122</v>
      </c>
      <c r="M18" s="5">
        <v>120</v>
      </c>
      <c r="N18" s="51">
        <v>121</v>
      </c>
      <c r="O18" s="8">
        <f>SUM(C18:N18)</f>
        <v>1511</v>
      </c>
    </row>
    <row r="19" spans="1:15" s="6" customFormat="1" ht="30.95" customHeight="1" x14ac:dyDescent="0.25">
      <c r="A19" s="9">
        <v>5.2</v>
      </c>
      <c r="B19" s="2" t="s">
        <v>13</v>
      </c>
      <c r="C19" s="34">
        <v>4050</v>
      </c>
      <c r="D19" s="31">
        <v>4055</v>
      </c>
      <c r="E19" s="31">
        <v>4174</v>
      </c>
      <c r="F19" s="31">
        <v>4409</v>
      </c>
      <c r="G19" s="20">
        <v>4870</v>
      </c>
      <c r="H19" s="20">
        <v>5033</v>
      </c>
      <c r="I19" s="20">
        <v>4669</v>
      </c>
      <c r="J19" s="14">
        <v>2319</v>
      </c>
      <c r="K19" s="14">
        <v>2319</v>
      </c>
      <c r="L19" s="14">
        <v>1647</v>
      </c>
      <c r="M19" s="12">
        <v>1497</v>
      </c>
      <c r="N19" s="12">
        <v>1394</v>
      </c>
      <c r="O19" s="8">
        <f>SUM(C19:N19)</f>
        <v>40436</v>
      </c>
    </row>
    <row r="20" spans="1:15" s="6" customFormat="1" ht="30.95" customHeight="1" x14ac:dyDescent="0.25">
      <c r="A20" s="13">
        <v>6</v>
      </c>
      <c r="B20" s="13" t="s">
        <v>33</v>
      </c>
      <c r="C20" s="40"/>
      <c r="D20" s="40"/>
      <c r="E20" s="40"/>
      <c r="F20" s="40"/>
      <c r="G20" s="40"/>
      <c r="H20" s="40"/>
      <c r="I20" s="40"/>
      <c r="J20" s="13"/>
      <c r="K20" s="13"/>
      <c r="L20" s="13"/>
      <c r="M20" s="13"/>
      <c r="N20" s="13"/>
      <c r="O20" s="13"/>
    </row>
    <row r="21" spans="1:15" s="6" customFormat="1" ht="30.95" customHeight="1" x14ac:dyDescent="0.25">
      <c r="A21" s="9">
        <v>6.1</v>
      </c>
      <c r="B21" s="2" t="s">
        <v>14</v>
      </c>
      <c r="C21" s="41">
        <v>445</v>
      </c>
      <c r="D21" s="41">
        <v>179</v>
      </c>
      <c r="E21" s="41">
        <v>132</v>
      </c>
      <c r="F21" s="41">
        <v>96</v>
      </c>
      <c r="G21" s="41">
        <v>369</v>
      </c>
      <c r="H21" s="28">
        <v>309</v>
      </c>
      <c r="I21" s="28">
        <v>416</v>
      </c>
      <c r="J21" s="5">
        <v>27</v>
      </c>
      <c r="K21" s="5">
        <v>59</v>
      </c>
      <c r="L21" s="12">
        <v>16</v>
      </c>
      <c r="M21" s="12">
        <v>53</v>
      </c>
      <c r="N21" s="51">
        <v>603</v>
      </c>
      <c r="O21" s="8">
        <f>SUM(C21:N21)</f>
        <v>2704</v>
      </c>
    </row>
    <row r="22" spans="1:15" s="6" customFormat="1" ht="30.95" customHeight="1" x14ac:dyDescent="0.25">
      <c r="A22" s="13">
        <v>7</v>
      </c>
      <c r="B22" s="15" t="s">
        <v>34</v>
      </c>
      <c r="C22" s="40"/>
      <c r="D22" s="40"/>
      <c r="E22" s="40"/>
      <c r="F22" s="40"/>
      <c r="G22" s="40"/>
      <c r="H22" s="42"/>
      <c r="I22" s="40"/>
      <c r="J22" s="15"/>
      <c r="K22" s="15"/>
      <c r="L22" s="13"/>
      <c r="M22" s="13"/>
      <c r="N22" s="15"/>
      <c r="O22" s="13"/>
    </row>
    <row r="23" spans="1:15" s="6" customFormat="1" ht="30.95" customHeight="1" x14ac:dyDescent="0.25">
      <c r="A23" s="9">
        <v>7.1</v>
      </c>
      <c r="B23" s="16" t="s">
        <v>15</v>
      </c>
      <c r="C23" s="21">
        <v>3630</v>
      </c>
      <c r="D23" s="22">
        <v>3823</v>
      </c>
      <c r="E23" s="23">
        <v>5121</v>
      </c>
      <c r="F23" s="23">
        <v>2060</v>
      </c>
      <c r="G23" s="24">
        <v>2505</v>
      </c>
      <c r="H23" s="19">
        <v>2552</v>
      </c>
      <c r="I23" s="20">
        <v>2634</v>
      </c>
      <c r="J23" s="14">
        <v>0</v>
      </c>
      <c r="K23" s="14">
        <v>0</v>
      </c>
      <c r="L23" s="7">
        <v>0</v>
      </c>
      <c r="M23" s="12">
        <v>0</v>
      </c>
      <c r="N23" s="12">
        <v>0</v>
      </c>
      <c r="O23" s="8">
        <f>SUM(C23:N23)</f>
        <v>22325</v>
      </c>
    </row>
    <row r="24" spans="1:15" s="6" customFormat="1" ht="30.95" customHeight="1" x14ac:dyDescent="0.25">
      <c r="A24" s="9">
        <v>7.2</v>
      </c>
      <c r="B24" s="16" t="s">
        <v>16</v>
      </c>
      <c r="C24" s="25">
        <v>14</v>
      </c>
      <c r="D24" s="26">
        <v>13</v>
      </c>
      <c r="E24" s="22">
        <v>15</v>
      </c>
      <c r="F24" s="25">
        <v>5</v>
      </c>
      <c r="G24" s="27">
        <v>0</v>
      </c>
      <c r="H24" s="19">
        <v>43</v>
      </c>
      <c r="I24" s="20">
        <v>5</v>
      </c>
      <c r="J24" s="14">
        <v>0</v>
      </c>
      <c r="K24" s="14">
        <v>0</v>
      </c>
      <c r="L24" s="7">
        <v>0</v>
      </c>
      <c r="M24" s="12">
        <v>0</v>
      </c>
      <c r="N24" s="12">
        <v>0</v>
      </c>
      <c r="O24" s="8">
        <f>SUM(C24:N24)</f>
        <v>95</v>
      </c>
    </row>
    <row r="25" spans="1:15" s="6" customFormat="1" ht="30.95" customHeight="1" x14ac:dyDescent="0.25">
      <c r="A25" s="13">
        <v>8</v>
      </c>
      <c r="B25" s="17" t="s">
        <v>35</v>
      </c>
      <c r="C25" s="40"/>
      <c r="D25" s="40"/>
      <c r="E25" s="43"/>
      <c r="F25" s="40"/>
      <c r="G25" s="40"/>
      <c r="H25" s="42"/>
      <c r="I25" s="40"/>
      <c r="J25" s="15"/>
      <c r="K25" s="15"/>
      <c r="L25" s="13"/>
      <c r="M25" s="13"/>
      <c r="N25" s="15"/>
      <c r="O25" s="13"/>
    </row>
    <row r="26" spans="1:15" s="6" customFormat="1" ht="30.95" customHeight="1" x14ac:dyDescent="0.25">
      <c r="A26" s="9">
        <v>8.1</v>
      </c>
      <c r="B26" s="16" t="s">
        <v>17</v>
      </c>
      <c r="C26" s="47">
        <v>17141</v>
      </c>
      <c r="D26" s="47">
        <v>21098</v>
      </c>
      <c r="E26" s="48">
        <v>23555</v>
      </c>
      <c r="F26" s="47">
        <v>11252</v>
      </c>
      <c r="G26" s="47">
        <v>23512</v>
      </c>
      <c r="H26" s="19">
        <v>21071</v>
      </c>
      <c r="I26" s="20">
        <v>24720</v>
      </c>
      <c r="J26" s="14">
        <v>8970</v>
      </c>
      <c r="K26" s="14">
        <v>0</v>
      </c>
      <c r="L26" s="7">
        <v>0</v>
      </c>
      <c r="M26" s="12">
        <v>0</v>
      </c>
      <c r="N26" s="12">
        <v>0</v>
      </c>
      <c r="O26" s="8">
        <f>SUM(C26:N26)</f>
        <v>151319</v>
      </c>
    </row>
    <row r="27" spans="1:15" s="6" customFormat="1" ht="30.95" customHeight="1" x14ac:dyDescent="0.25">
      <c r="A27" s="13">
        <v>9</v>
      </c>
      <c r="B27" s="18" t="s">
        <v>36</v>
      </c>
      <c r="C27" s="43"/>
      <c r="D27" s="44"/>
      <c r="E27" s="45"/>
      <c r="F27" s="44"/>
      <c r="G27" s="44"/>
      <c r="H27" s="46"/>
      <c r="I27" s="40"/>
      <c r="J27" s="13"/>
      <c r="K27" s="13"/>
      <c r="L27" s="13"/>
      <c r="M27" s="13"/>
      <c r="N27" s="15"/>
      <c r="O27" s="13"/>
    </row>
    <row r="28" spans="1:15" s="6" customFormat="1" ht="30.95" customHeight="1" x14ac:dyDescent="0.25">
      <c r="A28" s="9">
        <v>9.1</v>
      </c>
      <c r="B28" s="3" t="s">
        <v>18</v>
      </c>
      <c r="C28" s="35">
        <v>117810</v>
      </c>
      <c r="D28" s="36">
        <v>114434</v>
      </c>
      <c r="E28" s="37">
        <v>114027</v>
      </c>
      <c r="F28" s="36">
        <v>256541</v>
      </c>
      <c r="G28" s="20">
        <v>157087</v>
      </c>
      <c r="H28" s="19">
        <v>185845</v>
      </c>
      <c r="I28" s="20">
        <v>221275</v>
      </c>
      <c r="J28" s="14">
        <v>1170</v>
      </c>
      <c r="K28" s="14">
        <v>2530</v>
      </c>
      <c r="L28" s="14">
        <v>4227</v>
      </c>
      <c r="M28" s="14">
        <v>380</v>
      </c>
      <c r="N28" s="53">
        <v>20</v>
      </c>
      <c r="O28" s="8">
        <f>SUM(C28:N28)</f>
        <v>1175346</v>
      </c>
    </row>
    <row r="29" spans="1:15" s="6" customFormat="1" ht="30.95" customHeight="1" x14ac:dyDescent="0.25">
      <c r="A29" s="9">
        <v>9.1999999999999993</v>
      </c>
      <c r="B29" s="2" t="s">
        <v>19</v>
      </c>
      <c r="C29" s="20">
        <v>0</v>
      </c>
      <c r="D29" s="29">
        <v>0</v>
      </c>
      <c r="E29" s="31">
        <v>3380</v>
      </c>
      <c r="F29" s="31">
        <v>99966</v>
      </c>
      <c r="G29" s="20">
        <v>26585</v>
      </c>
      <c r="H29" s="20">
        <v>51103</v>
      </c>
      <c r="I29" s="20">
        <v>75682</v>
      </c>
      <c r="J29" s="14">
        <v>0</v>
      </c>
      <c r="K29" s="14">
        <v>0</v>
      </c>
      <c r="L29" s="14">
        <v>0</v>
      </c>
      <c r="M29" s="14">
        <v>0</v>
      </c>
      <c r="N29" s="53">
        <v>0</v>
      </c>
      <c r="O29" s="8">
        <f>SUM(C29:N29)</f>
        <v>256716</v>
      </c>
    </row>
    <row r="30" spans="1:15" s="6" customFormat="1" ht="30.95" customHeight="1" x14ac:dyDescent="0.25">
      <c r="A30" s="9">
        <v>9.3000000000000007</v>
      </c>
      <c r="B30" s="2" t="s">
        <v>20</v>
      </c>
      <c r="C30" s="20">
        <v>165</v>
      </c>
      <c r="D30" s="31">
        <v>717</v>
      </c>
      <c r="E30" s="31">
        <v>2417</v>
      </c>
      <c r="F30" s="31">
        <v>63723</v>
      </c>
      <c r="G30" s="20">
        <v>748</v>
      </c>
      <c r="H30" s="20">
        <v>2275</v>
      </c>
      <c r="I30" s="20">
        <v>950</v>
      </c>
      <c r="J30" s="14">
        <v>0</v>
      </c>
      <c r="K30" s="14">
        <v>0</v>
      </c>
      <c r="L30" s="14">
        <v>0</v>
      </c>
      <c r="M30" s="14">
        <v>0</v>
      </c>
      <c r="N30" s="53">
        <v>0</v>
      </c>
      <c r="O30" s="8">
        <f>SUM(C30:N30)</f>
        <v>70995</v>
      </c>
    </row>
    <row r="31" spans="1:15" s="6" customFormat="1" ht="30.95" customHeight="1" x14ac:dyDescent="0.25">
      <c r="A31" s="9">
        <v>9.4</v>
      </c>
      <c r="B31" s="2" t="s">
        <v>21</v>
      </c>
      <c r="C31" s="20">
        <v>12419</v>
      </c>
      <c r="D31" s="31">
        <v>14140</v>
      </c>
      <c r="E31" s="31">
        <v>12963</v>
      </c>
      <c r="F31" s="31">
        <v>13665</v>
      </c>
      <c r="G31" s="20">
        <v>14572</v>
      </c>
      <c r="H31" s="20">
        <v>12556</v>
      </c>
      <c r="I31" s="20">
        <v>13164</v>
      </c>
      <c r="J31" s="14">
        <v>0</v>
      </c>
      <c r="K31" s="14">
        <v>0</v>
      </c>
      <c r="L31" s="14">
        <v>0</v>
      </c>
      <c r="M31" s="14">
        <v>0</v>
      </c>
      <c r="N31" s="53">
        <v>0</v>
      </c>
      <c r="O31" s="8">
        <f t="shared" ref="O31:O33" si="1">SUM(C31:N31)</f>
        <v>93479</v>
      </c>
    </row>
    <row r="32" spans="1:15" s="6" customFormat="1" ht="30.95" customHeight="1" x14ac:dyDescent="0.25">
      <c r="A32" s="9">
        <v>9.5</v>
      </c>
      <c r="B32" s="2" t="s">
        <v>22</v>
      </c>
      <c r="C32" s="20">
        <v>2105</v>
      </c>
      <c r="D32" s="31">
        <v>9507</v>
      </c>
      <c r="E32" s="31">
        <v>5399</v>
      </c>
      <c r="F32" s="31">
        <v>7829</v>
      </c>
      <c r="G32" s="20">
        <f>3036+2759</f>
        <v>5795</v>
      </c>
      <c r="H32" s="20">
        <v>18373</v>
      </c>
      <c r="I32" s="20">
        <v>7741</v>
      </c>
      <c r="J32" s="14">
        <v>1170</v>
      </c>
      <c r="K32" s="14">
        <v>2530</v>
      </c>
      <c r="L32" s="14">
        <v>4227</v>
      </c>
      <c r="M32" s="14">
        <v>380</v>
      </c>
      <c r="N32" s="53">
        <v>20</v>
      </c>
      <c r="O32" s="8">
        <f t="shared" si="1"/>
        <v>65076</v>
      </c>
    </row>
    <row r="33" spans="1:15" s="6" customFormat="1" ht="30.95" customHeight="1" x14ac:dyDescent="0.25">
      <c r="A33" s="9">
        <v>9.6</v>
      </c>
      <c r="B33" s="2" t="s">
        <v>23</v>
      </c>
      <c r="C33" s="20">
        <v>1982</v>
      </c>
      <c r="D33" s="31">
        <v>2356</v>
      </c>
      <c r="E33" s="31">
        <v>5694</v>
      </c>
      <c r="F33" s="31">
        <v>11605</v>
      </c>
      <c r="G33" s="20">
        <f>6444+1193</f>
        <v>7637</v>
      </c>
      <c r="H33" s="20">
        <v>6922</v>
      </c>
      <c r="I33" s="20">
        <v>17082</v>
      </c>
      <c r="J33" s="14">
        <v>0</v>
      </c>
      <c r="K33" s="14">
        <v>0</v>
      </c>
      <c r="L33" s="14">
        <v>0</v>
      </c>
      <c r="M33" s="14">
        <v>0</v>
      </c>
      <c r="N33" s="53">
        <v>0</v>
      </c>
      <c r="O33" s="8">
        <f t="shared" si="1"/>
        <v>53278</v>
      </c>
    </row>
    <row r="34" spans="1:15" s="6" customFormat="1" ht="30.95" customHeight="1" x14ac:dyDescent="0.25">
      <c r="A34" s="13">
        <v>10</v>
      </c>
      <c r="B34" s="13" t="s">
        <v>27</v>
      </c>
      <c r="C34" s="40"/>
      <c r="D34" s="40"/>
      <c r="E34" s="40"/>
      <c r="F34" s="40"/>
      <c r="G34" s="40"/>
      <c r="H34" s="40"/>
      <c r="I34" s="40"/>
      <c r="J34" s="13"/>
      <c r="K34" s="13"/>
      <c r="L34" s="13"/>
      <c r="M34" s="13"/>
      <c r="N34" s="13"/>
      <c r="O34" s="13"/>
    </row>
    <row r="35" spans="1:15" s="6" customFormat="1" ht="30.95" customHeight="1" x14ac:dyDescent="0.25">
      <c r="A35" s="9">
        <v>10.1</v>
      </c>
      <c r="B35" s="2" t="s">
        <v>24</v>
      </c>
      <c r="C35" s="20">
        <v>69</v>
      </c>
      <c r="D35" s="29">
        <v>34</v>
      </c>
      <c r="E35" s="29">
        <v>59</v>
      </c>
      <c r="F35" s="29">
        <v>18</v>
      </c>
      <c r="G35" s="20">
        <v>57</v>
      </c>
      <c r="H35" s="20">
        <v>64</v>
      </c>
      <c r="I35" s="20">
        <v>98</v>
      </c>
      <c r="J35" s="14">
        <v>140</v>
      </c>
      <c r="K35" s="14">
        <v>93</v>
      </c>
      <c r="L35" s="14">
        <v>171</v>
      </c>
      <c r="M35" s="14">
        <v>135</v>
      </c>
      <c r="N35" s="53">
        <v>87</v>
      </c>
      <c r="O35" s="8">
        <f>SUM(C35:N35)</f>
        <v>1025</v>
      </c>
    </row>
    <row r="36" spans="1:15" s="6" customFormat="1" ht="30.95" customHeight="1" x14ac:dyDescent="0.25">
      <c r="A36" s="9">
        <v>10.199999999999999</v>
      </c>
      <c r="B36" s="2" t="s">
        <v>25</v>
      </c>
      <c r="C36" s="20">
        <v>11261</v>
      </c>
      <c r="D36" s="31">
        <v>14354</v>
      </c>
      <c r="E36" s="31">
        <v>13718</v>
      </c>
      <c r="F36" s="31">
        <v>4833</v>
      </c>
      <c r="G36" s="20">
        <v>16958</v>
      </c>
      <c r="H36" s="20">
        <v>20193</v>
      </c>
      <c r="I36" s="20">
        <v>13002</v>
      </c>
      <c r="J36" s="14">
        <v>381</v>
      </c>
      <c r="K36" s="14">
        <v>658</v>
      </c>
      <c r="L36" s="14">
        <v>612</v>
      </c>
      <c r="M36" s="14">
        <v>1023</v>
      </c>
      <c r="N36" s="53">
        <v>1677</v>
      </c>
      <c r="O36" s="8">
        <f t="shared" ref="O36" si="2">SUM(C36:N36)</f>
        <v>98670</v>
      </c>
    </row>
    <row r="37" spans="1:15" s="6" customFormat="1" ht="30.95" customHeight="1" x14ac:dyDescent="0.25">
      <c r="A37" s="9">
        <v>10.3</v>
      </c>
      <c r="B37" s="2" t="s">
        <v>26</v>
      </c>
      <c r="C37" s="20">
        <v>1382</v>
      </c>
      <c r="D37" s="31">
        <v>2329</v>
      </c>
      <c r="E37" s="31">
        <v>2219</v>
      </c>
      <c r="F37" s="31">
        <v>1512</v>
      </c>
      <c r="G37" s="20">
        <v>2628</v>
      </c>
      <c r="H37" s="20">
        <v>2953</v>
      </c>
      <c r="I37" s="20">
        <v>3222</v>
      </c>
      <c r="J37" s="14">
        <v>1131</v>
      </c>
      <c r="K37" s="14">
        <v>824</v>
      </c>
      <c r="L37" s="14">
        <v>1759</v>
      </c>
      <c r="M37" s="14">
        <v>1401</v>
      </c>
      <c r="N37" s="53">
        <v>610</v>
      </c>
      <c r="O37" s="8">
        <f>SUM(C37:N37)</f>
        <v>21970</v>
      </c>
    </row>
    <row r="39" spans="1:15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</sheetData>
  <mergeCells count="4">
    <mergeCell ref="A1:O1"/>
    <mergeCell ref="A2:O2"/>
    <mergeCell ref="A3:O3"/>
    <mergeCell ref="A39:O39"/>
  </mergeCells>
  <pageMargins left="0.23622047244094491" right="0.23622047244094491" top="0.19685039370078741" bottom="0.19685039370078741" header="0.11811023622047245" footer="0.11811023622047245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Desarrollo Social</vt:lpstr>
      <vt:lpstr>'Sec. Desarrollo Social'!Área_de_impresión</vt:lpstr>
      <vt:lpstr>'Sec. Desarrollo Social'!Títulos_a_imprimir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Claudia Elena Alvarez Gutierrez</cp:lastModifiedBy>
  <cp:lastPrinted>2017-08-09T22:13:06Z</cp:lastPrinted>
  <dcterms:created xsi:type="dcterms:W3CDTF">2013-01-10T16:37:33Z</dcterms:created>
  <dcterms:modified xsi:type="dcterms:W3CDTF">2021-01-08T17:47:41Z</dcterms:modified>
</cp:coreProperties>
</file>