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DICIEMBRE\FIDEGRAN DICIEMBRE\"/>
    </mc:Choice>
  </mc:AlternateContent>
  <bookViews>
    <workbookView xWindow="0" yWindow="0" windowWidth="28800" windowHeight="11730"/>
  </bookViews>
  <sheets>
    <sheet name="Reporte de Formatos" sheetId="1" r:id="rId1"/>
    <sheet name="Hidden_1" sheetId="2" r:id="rId2"/>
  </sheets>
  <definedNames>
    <definedName name="_xlnm._FilterDatabase" localSheetId="0" hidden="1">'Reporte de Formatos'!$A$7:$U$52</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1" l="1"/>
  <c r="N11" i="1"/>
  <c r="O10" i="1"/>
  <c r="N10" i="1"/>
  <c r="O9" i="1"/>
  <c r="N9" i="1"/>
  <c r="O8" i="1"/>
  <c r="N8" i="1"/>
  <c r="O15" i="1"/>
  <c r="N15" i="1"/>
  <c r="O14" i="1"/>
  <c r="N14" i="1"/>
  <c r="O13" i="1"/>
  <c r="N13" i="1"/>
  <c r="O12" i="1"/>
  <c r="N12" i="1"/>
  <c r="O17" i="1"/>
  <c r="N17" i="1"/>
  <c r="O16" i="1"/>
  <c r="N16" i="1"/>
  <c r="O18" i="1"/>
  <c r="N18" i="1"/>
  <c r="O19" i="1"/>
  <c r="N19" i="1"/>
  <c r="O20" i="1"/>
  <c r="N20" i="1"/>
  <c r="O21" i="1"/>
  <c r="N21" i="1"/>
  <c r="O25" i="1"/>
  <c r="N25" i="1"/>
  <c r="O24" i="1"/>
  <c r="N24" i="1"/>
  <c r="O23" i="1"/>
  <c r="N23" i="1"/>
  <c r="O22" i="1"/>
  <c r="N22" i="1"/>
  <c r="O26" i="1"/>
  <c r="N26" i="1"/>
  <c r="O27" i="1"/>
  <c r="N27" i="1"/>
  <c r="O28" i="1"/>
  <c r="N28" i="1"/>
  <c r="O29" i="1"/>
  <c r="N29" i="1"/>
  <c r="O30" i="1"/>
  <c r="N30" i="1"/>
  <c r="O31" i="1"/>
  <c r="N31" i="1"/>
  <c r="O32" i="1"/>
  <c r="N32" i="1"/>
  <c r="O33" i="1"/>
  <c r="N33" i="1"/>
  <c r="O36" i="1"/>
  <c r="N36" i="1"/>
  <c r="O35" i="1"/>
  <c r="N35" i="1"/>
  <c r="O34" i="1"/>
  <c r="N34" i="1"/>
  <c r="O37" i="1"/>
  <c r="N37" i="1"/>
  <c r="O41" i="1"/>
  <c r="N41" i="1"/>
  <c r="O40" i="1"/>
  <c r="N40" i="1"/>
  <c r="O39" i="1"/>
  <c r="N39" i="1"/>
  <c r="O38" i="1"/>
  <c r="N38" i="1"/>
  <c r="O42" i="1"/>
  <c r="N42" i="1"/>
  <c r="O43" i="1"/>
  <c r="N43" i="1"/>
  <c r="O44" i="1"/>
  <c r="N44" i="1"/>
  <c r="O45" i="1"/>
  <c r="N45" i="1"/>
  <c r="O48" i="1"/>
  <c r="N48" i="1"/>
  <c r="O47" i="1"/>
  <c r="N47" i="1"/>
  <c r="O46" i="1"/>
  <c r="N46" i="1"/>
  <c r="O49" i="1"/>
  <c r="N49" i="1"/>
  <c r="O50" i="1"/>
  <c r="N50" i="1"/>
  <c r="O51" i="1"/>
  <c r="N51" i="1"/>
  <c r="O52" i="1"/>
  <c r="N52" i="1"/>
</calcChain>
</file>

<file path=xl/sharedStrings.xml><?xml version="1.0" encoding="utf-8"?>
<sst xmlns="http://schemas.openxmlformats.org/spreadsheetml/2006/main" count="478" uniqueCount="105">
  <si>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</si>
  <si>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</si>
  <si>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</si>
  <si>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</si>
  <si>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</si>
  <si>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</si>
  <si>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</si>
  <si>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</si>
  <si>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</si>
  <si>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</si>
  <si>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</si>
  <si>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</si>
  <si>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</si>
  <si>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</si>
  <si>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</si>
  <si>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</si>
  <si>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</si>
  <si>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</si>
  <si>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</si>
  <si>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</si>
  <si>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</si>
  <si>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</si>
  <si>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</si>
  <si>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</si>
  <si>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</si>
  <si>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</si>
  <si>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</si>
  <si>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</si>
  <si>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</si>
  <si>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</si>
  <si>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</si>
  <si>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</si>
  <si>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</si>
  <si>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</si>
  <si>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</si>
  <si>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</si>
  <si>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</si>
  <si>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</si>
  <si>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</si>
  <si>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</si>
  <si>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</si>
  <si>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</si>
  <si>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</si>
  <si>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</si>
  <si>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</si>
  <si>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</si>
  <si>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</si>
  <si>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</si>
  <si>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</si>
  <si>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</si>
  <si>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</si>
  <si>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</si>
  <si>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</si>
  <si>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</si>
  <si>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</si>
  <si>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</si>
  <si>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</si>
  <si>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</si>
  <si>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</si>
  <si>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</si>
  <si>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Sara Natiely</t>
  </si>
  <si>
    <t xml:space="preserve">Guerrero </t>
  </si>
  <si>
    <t>Garza</t>
  </si>
  <si>
    <t>Asesoría en materia de Transparencia y acceso a la información</t>
  </si>
  <si>
    <t>http://portal.monterrey.gob.mx/pdf/Hipervinculos/AYUNTAMIENTO/Contratos_Convenios_2017/BANCO%20BANCREA,%20S.A.,%20INSTITUCI%C3%93N%20DE%20BANCA%20M%C3%9ALTIPLE,%20DIVISI%C3%93N%20FIDUCIARIA_VERSI%C3%93N%20P%C3%9ABLICA.pdf</t>
  </si>
  <si>
    <t>Coordinación Operativa del Fideicomiso BP417 denominado Fideicomiso La Gran ciudad.</t>
  </si>
  <si>
    <t>Jorge</t>
  </si>
  <si>
    <t>Cantú</t>
  </si>
  <si>
    <t>González</t>
  </si>
  <si>
    <t>Servicios de Contabilidad</t>
  </si>
  <si>
    <t>Servicios de Auditoría</t>
  </si>
  <si>
    <t>Norberto</t>
  </si>
  <si>
    <t>Chavarría</t>
  </si>
  <si>
    <t>Cárdenas</t>
  </si>
  <si>
    <t>http://portal.monterrey.gob.mx/pdf/Hipervinculos/Fideicomiso_La_Gran_Ciudad/Convenio%20Modificatorio%20al%20Contrato%20Prestaci%C3%B3n%20de%20Servicios%20Profesionales%20Transparencia%2001-04-2019.pdf</t>
  </si>
  <si>
    <t>http://portal.monterrey.gob.mx/pdf/Hipervinculos/Contrato%20Prestaci%C3%B3n%20de%20Servicios%20Profesionales%20Fiscalista%2015-02-2019.pdf</t>
  </si>
  <si>
    <t>Leslie Rubi</t>
  </si>
  <si>
    <t>Ramírez</t>
  </si>
  <si>
    <t>Asesoría en materia de Obra Pública</t>
  </si>
  <si>
    <t>http://portal.monterrey.gob.mx/pdf/Hipervinculos/Fideicomiso_La_Gran_Ciudad/Contrato_Auditor_Interno_01102020_al_31122020_Version_Publica.pdf</t>
  </si>
  <si>
    <t>http://portal.monterrey.gob.mx/pdf/Hipervinculos/Fideicomiso_La_Gran_Ciudad/Contrato_Especialista_en_Obra_Publica_Enero_2021.docx</t>
  </si>
  <si>
    <t>Honorarios correspondientes a la 2q de diciembre, 1q y 2q de enero 2021.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</si>
  <si>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diciembre 2020.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</si>
  <si>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enero 2021.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</si>
  <si>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febrero 2021.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</si>
  <si>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http://portal.monterrey.gob.mx/pdf/Hipervinculos/Fideicomiso_La_Gran_Ciudad/Contrato_Auditor_Interno_enero_2021.docx</t>
  </si>
  <si>
    <t>Honorarios correspondientes a la  1q y 2q de enero de 2021 y 1q y 2q de febrero de 2021.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</si>
  <si>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marzo 2021.
En la celda Número de contrato se agrega la leyenda no dato,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</si>
  <si>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mayo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</si>
  <si>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2Q de MARZO, 1Q y 2Q de ABRIL de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</si>
  <si>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abril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</si>
  <si>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DEL MES DE MAYO de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</si>
  <si>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junio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</si>
  <si>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del mes de junio de 2021 y 1q de julio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</si>
  <si>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julio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</si>
  <si>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2q del mes de julio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</si>
  <si>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agosto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</si>
  <si>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del mes de agosto de 2021 y 1q y 2q de septiembre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</si>
  <si>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septiembre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</si>
  <si>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Honorarios correspondientes a la 1q y 2q de octubre 2021.
En la celda Número de contrato se encuentran celdas vacias, en virtud de que  no se genera, solamente se identifica con el nombre del contratista,  así como en la celda Prestaciones, en su caso, se agrega la leyenda no dato, en virtud de que el Prestador de Servicios Profesionales no cuenta con prestaciones.</t>
  </si>
  <si>
    <t xml:space="preserve">La celda "Número de contrato" se encuentra vacia, en virtud de que  no se genera, solamente se identifica con el nombre del contratista,  así como en la celda Prestaciones, en su caso, se deja en blanco, en virtud de que el Prestador de Servicios Profesionales no cuenta con prestaciones.
</t>
  </si>
  <si>
    <t>La celda "Número de contrato" se encuentra vacia, en virtud de que  no se genera, solamente se identifica con el nombre del contratista,  así como en la celda Prestaciones, en su caso, se deja en blanco, en virtud de que el Prestador de Servicios Profesionales no cuenta con prestaciones.</t>
  </si>
  <si>
    <t>http://portal.monterrey.gob.mx/pdf/Hipervinculos/Fideicomiso_La_Gran_Ciudad/CONTRATO_ESPECIALISTA_EN_TRANSPARENCIA_noviembre_2021.pdf</t>
  </si>
  <si>
    <t>http://portal.monterrey.gob.mx/pdf/Hipervinculos/Fideicomiso_La_Gran_Ciudad/CONTRATO_ESPECIALISTA_EN_OBRA_PUBLICA_noviembre_2021.pdf</t>
  </si>
  <si>
    <t>http://portal.monterrey.gob.mx/pdf/Hipervinculos/Fideicomiso_La_Gran_Ciudad/CONTRATO_FISCALISTA_noviembre_2021.pdf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</si>
</sst>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8">
    <xf numFmtId="0" fontId="0" fillId="0" borderId="0" xfId="0"/>
    <xf numFmtId="0" fontId="0" fillId="3"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5" borderId="1" xfId="2"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2" applyBorder="1" applyAlignment="1">
      <alignment horizontal="center" vertical="center" wrapText="1"/>
    </xf>
    <xf numFmtId="14" fontId="0" fillId="3" borderId="1" xfId="0" applyNumberFormat="1" applyFill="1" applyBorder="1" applyAlignment="1">
      <alignment horizontal="center" vertical="center" wrapText="1"/>
    </xf>
    <xf numFmtId="14" fontId="5" fillId="3" borderId="1" xfId="2" applyNumberFormat="1" applyFill="1" applyBorder="1" applyAlignment="1">
      <alignment horizontal="center" vertical="center" wrapText="1"/>
    </xf>
    <xf numFmtId="2" fontId="0" fillId="3" borderId="1" xfId="1"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18"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26"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39" Type="http://schemas.openxmlformats.org/officeDocument/2006/relationships/hyperlink" Target="http://portal.monterrey.gob.mx/pdf/Hipervinculos/Fideicomiso_La_Gran_Ciudad/CONTRATO_ESPECIALISTA_EN_OBRA_PUBLICA_noviembre_2021.pdf" TargetMode="External"/><Relationship Id="rId21" Type="http://schemas.openxmlformats.org/officeDocument/2006/relationships/hyperlink" Target="http://portal.monterrey.gob.mx/pdf/Hipervinculos/Fideicomiso_La_Gran_Ciudad/Contrato_Especialista_en_Obra_Publica_Enero_2021.docx" TargetMode="External"/><Relationship Id="rId34" Type="http://schemas.openxmlformats.org/officeDocument/2006/relationships/hyperlink" Target="http://portal.monterrey.gob.mx/pdf/Hipervinculos/Fideicomiso_La_Gran_Ciudad/Contrato_Especialista_en_Obra_Publica_Enero_2021.docx" TargetMode="External"/><Relationship Id="rId42" Type="http://schemas.openxmlformats.org/officeDocument/2006/relationships/hyperlink" Target="http://portal.monterrey.gob.mx/pdf/Hipervinculos/Fideicomiso_La_Gran_Ciudad/CONTRATO_ESPECIALISTA_EN_TRANSPARENCIA_noviembre_2021.pdf" TargetMode="External"/><Relationship Id="rId7" Type="http://schemas.openxmlformats.org/officeDocument/2006/relationships/hyperlink" Target="http://portal.monterrey.gob.mx/pdf/Hipervinculos/Contrato%20Prestaci%C3%B3n%20de%20Servicios%20Profesionales%20Fiscalista%2015-02-2019.pdf" TargetMode="External"/><Relationship Id="rId2" Type="http://schemas.openxmlformats.org/officeDocument/2006/relationships/hyperlink" Target="http://portal.monterrey.gob.mx/pdf/Hipervinculos/Fideicomiso_La_Gran_Ciudad/Contrato_Auditor_Interno_01102020_al_31122020_Version_Publica.pdf" TargetMode="External"/><Relationship Id="rId16" Type="http://schemas.openxmlformats.org/officeDocument/2006/relationships/hyperlink" Target="http://portal.monterrey.gob.mx/pdf/Hipervinculos/Fideicomiso_La_Gran_Ciudad/Contrato_Auditor_Interno_enero_2021.docx" TargetMode="External"/><Relationship Id="rId29" Type="http://schemas.openxmlformats.org/officeDocument/2006/relationships/hyperlink" Target="http://portal.monterrey.gob.mx/pdf/Hipervinculos/Contrato%20Prestaci%C3%B3n%20de%20Servicios%20Profesionales%20Fiscalista%2015-02-2019.pdf" TargetMode="External"/><Relationship Id="rId1" Type="http://schemas.openxmlformats.org/officeDocument/2006/relationships/hyperlink" Target="http://portal.monterrey.gob.mx/pdf/Hipervinculos/Contrato%20Prestaci%C3%B3n%20de%20Servicios%20Profesionales%20Fiscalista%2015-02-2019.pdf" TargetMode="External"/><Relationship Id="rId6"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11" Type="http://schemas.openxmlformats.org/officeDocument/2006/relationships/hyperlink" Target="http://portal.monterrey.gob.mx/pdf/Hipervinculos/Contrato%20Prestaci%C3%B3n%20de%20Servicios%20Profesionales%20Fiscalista%2015-02-2019.pdf" TargetMode="External"/><Relationship Id="rId24" Type="http://schemas.openxmlformats.org/officeDocument/2006/relationships/hyperlink" Target="http://portal.monterrey.gob.mx/pdf/Hipervinculos/Fideicomiso_La_Gran_Ciudad/Contrato_Auditor_Interno_enero_2021.docx" TargetMode="External"/><Relationship Id="rId32" Type="http://schemas.openxmlformats.org/officeDocument/2006/relationships/hyperlink" Target="http://portal.monterrey.gob.mx/pdf/Hipervinculos/Fideicomiso_La_Gran_Ciudad/Contrato_Auditor_Interno_enero_2021.docx" TargetMode="External"/><Relationship Id="rId37"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40" Type="http://schemas.openxmlformats.org/officeDocument/2006/relationships/hyperlink" Target="http://portal.monterrey.gob.mx/pdf/Hipervinculos/Fideicomiso_La_Gran_Ciudad/CONTRATO_FISCALISTA_noviembre_2021.pdf" TargetMode="External"/><Relationship Id="rId45" Type="http://schemas.openxmlformats.org/officeDocument/2006/relationships/hyperlink" Target="http://portal.monterrey.gob.mx/pdf/Hipervinculos/Fideicomiso_La_Gran_Ciudad/CONTRATO_ESPECIALISTA_EN_OBRA_PUBLICA_noviembre_2021.pdf" TargetMode="External"/><Relationship Id="rId5" Type="http://schemas.openxmlformats.org/officeDocument/2006/relationships/hyperlink" Target="http://portal.monterrey.gob.mx/pdf/Hipervinculos/Fideicomiso_La_Gran_Ciudad/Contrato_Especialista_en_Obra_Publica_Enero_2021.docx" TargetMode="External"/><Relationship Id="rId15" Type="http://schemas.openxmlformats.org/officeDocument/2006/relationships/hyperlink" Target="http://portal.monterrey.gob.mx/pdf/Hipervinculos/Fideicomiso_La_Gran_Ciudad/Contrato_Auditor_Interno_enero_2021.docx" TargetMode="External"/><Relationship Id="rId23" Type="http://schemas.openxmlformats.org/officeDocument/2006/relationships/hyperlink" Target="http://portal.monterrey.gob.mx/pdf/Hipervinculos/Contrato%20Prestaci%C3%B3n%20de%20Servicios%20Profesionales%20Fiscalista%2015-02-2019.pdf" TargetMode="External"/><Relationship Id="rId28" Type="http://schemas.openxmlformats.org/officeDocument/2006/relationships/hyperlink" Target="http://portal.monterrey.gob.mx/pdf/Hipervinculos/Fideicomiso_La_Gran_Ciudad/Contrato_Auditor_Interno_enero_2021.docx" TargetMode="External"/><Relationship Id="rId36" Type="http://schemas.openxmlformats.org/officeDocument/2006/relationships/hyperlink" Target="http://portal.monterrey.gob.mx/pdf/Hipervinculos/Fideicomiso_La_Gran_Ciudad/Contrato_Especialista_en_Obra_Publica_Enero_2021.docx" TargetMode="External"/><Relationship Id="rId10"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19" Type="http://schemas.openxmlformats.org/officeDocument/2006/relationships/hyperlink" Target="http://portal.monterrey.gob.mx/pdf/Hipervinculos/Contrato%20Prestaci%C3%B3n%20de%20Servicios%20Profesionales%20Fiscalista%2015-02-2019.pdf" TargetMode="External"/><Relationship Id="rId31" Type="http://schemas.openxmlformats.org/officeDocument/2006/relationships/hyperlink" Target="http://portal.monterrey.gob.mx/pdf/Hipervinculos/Fideicomiso_La_Gran_Ciudad/Contrato_Especialista_en_Obra_Publica_Enero_2021.docx" TargetMode="External"/><Relationship Id="rId44" Type="http://schemas.openxmlformats.org/officeDocument/2006/relationships/hyperlink" Target="http://portal.monterrey.gob.mx/pdf/Hipervinculos/Fideicomiso_La_Gran_Ciudad/CONTRATO_FISCALISTA_noviembre_2021.pdf" TargetMode="External"/><Relationship Id="rId4"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9" Type="http://schemas.openxmlformats.org/officeDocument/2006/relationships/hyperlink" Target="http://portal.monterrey.gob.mx/pdf/Hipervinculos/Fideicomiso_La_Gran_Ciudad/Contrato_Especialista_en_Obra_Publica_Enero_2021.docx" TargetMode="External"/><Relationship Id="rId14" Type="http://schemas.openxmlformats.org/officeDocument/2006/relationships/hyperlink" Target="http://portal.monterrey.gob.mx/pdf/Hipervinculos/Contrato%20Prestaci%C3%B3n%20de%20Servicios%20Profesionales%20Fiscalista%2015-02-2019.pdf" TargetMode="External"/><Relationship Id="rId22"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27" Type="http://schemas.openxmlformats.org/officeDocument/2006/relationships/hyperlink" Target="http://portal.monterrey.gob.mx/pdf/Hipervinculos/Fideicomiso_La_Gran_Ciudad/Contrato_Especialista_en_Obra_Publica_Enero_2021.docx" TargetMode="External"/><Relationship Id="rId30"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35" Type="http://schemas.openxmlformats.org/officeDocument/2006/relationships/hyperlink" Target="http://portal.monterrey.gob.mx/pdf/Hipervinculos/Fideicomiso_La_Gran_Ciudad/Convenio%20Modificatorio%20al%20Contrato%20Prestaci%C3%B3n%20de%20Servicios%20Profesionales%20Transparencia%2001-04-2019.pdf" TargetMode="External"/><Relationship Id="rId43" Type="http://schemas.openxmlformats.org/officeDocument/2006/relationships/hyperlink" Target="http://portal.monterrey.gob.mx/pdf/Hipervinculos/Fideicomiso_La_Gran_Ciudad/CONTRATO_ESPECIALISTA_EN_OBRA_PUBLICA_noviembre_2021.pdf" TargetMode="External"/><Relationship Id="rId8" Type="http://schemas.openxmlformats.org/officeDocument/2006/relationships/hyperlink" Target="http://portal.monterrey.gob.mx/pdf/Hipervinculos/Fideicomiso_La_Gran_Ciudad/Contrato_Auditor_Interno_enero_2021.docx" TargetMode="External"/><Relationship Id="rId3" Type="http://schemas.openxmlformats.org/officeDocument/2006/relationships/hyperlink" Target="http://portal.monterrey.gob.mx/pdf/Hipervinculos/Fideicomiso_La_Gran_Ciudad/Contrato_Especialista_en_Obra_Publica_Enero_2021.docx" TargetMode="External"/><Relationship Id="rId12" Type="http://schemas.openxmlformats.org/officeDocument/2006/relationships/hyperlink" Target="http://portal.monterrey.gob.mx/pdf/Hipervinculos/Fideicomiso_La_Gran_Ciudad/Contrato_Especialista_en_Obra_Publica_Enero_2021.docx" TargetMode="External"/><Relationship Id="rId17" Type="http://schemas.openxmlformats.org/officeDocument/2006/relationships/hyperlink" Target="http://portal.monterrey.gob.mx/pdf/Hipervinculos/Fideicomiso_La_Gran_Ciudad/Contrato_Especialista_en_Obra_Publica_Enero_2021.docx" TargetMode="External"/><Relationship Id="rId25" Type="http://schemas.openxmlformats.org/officeDocument/2006/relationships/hyperlink" Target="http://portal.monterrey.gob.mx/pdf/Hipervinculos/Contrato%20Prestaci%C3%B3n%20de%20Servicios%20Profesionales%20Fiscalista%2015-02-2019.pdf" TargetMode="External"/><Relationship Id="rId33" Type="http://schemas.openxmlformats.org/officeDocument/2006/relationships/hyperlink" Target="http://portal.monterrey.gob.mx/pdf/Hipervinculos/Contrato%20Prestaci%C3%B3n%20de%20Servicios%20Profesionales%20Fiscalista%2015-02-2019.pdf" TargetMode="External"/><Relationship Id="rId38" Type="http://schemas.openxmlformats.org/officeDocument/2006/relationships/hyperlink" Target="http://portal.monterrey.gob.mx/pdf/Hipervinculos/Fideicomiso_La_Gran_Ciudad/CONTRATO_ESPECIALISTA_EN_TRANSPARENCIA_noviembre_2021.pdf" TargetMode="External"/><Relationship Id="rId46" Type="http://schemas.openxmlformats.org/officeDocument/2006/relationships/printerSettings" Target="../printerSettings/printerSettings1.bin"/><Relationship Id="rId20" Type="http://schemas.openxmlformats.org/officeDocument/2006/relationships/hyperlink" Target="http://portal.monterrey.gob.mx/pdf/Hipervinculos/Fideicomiso_La_Gran_Ciudad/Contrato_Auditor_Interno_enero_2021.docx" TargetMode="External"/><Relationship Id="rId41" Type="http://schemas.openxmlformats.org/officeDocument/2006/relationships/hyperlink" Target="http://portal.monterrey.gob.mx/pdf/Hipervinculos/Fideicomiso_La_Gran_Ciudad/CONTRATO_ESPECIALISTA_EN_OBRA_PUBLICA_noviembre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tabSelected="1" topLeftCell="A2" zoomScale="90" zoomScaleNormal="9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7.140625" style="9"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7.5703125" style="9" customWidth="1"/>
    <col min="11" max="11" width="24.140625" bestFit="1" customWidth="1"/>
    <col min="12" max="12" width="26.28515625" bestFit="1" customWidth="1"/>
    <col min="13" max="13" width="30.28515625" style="9" customWidth="1"/>
    <col min="14" max="14" width="41.85546875" bestFit="1" customWidth="1"/>
    <col min="15" max="15" width="17.42578125" bestFit="1" customWidth="1"/>
    <col min="16" max="16" width="21.5703125" bestFit="1" customWidth="1"/>
    <col min="17" max="17" width="71.42578125" style="9" bestFit="1" customWidth="1"/>
    <col min="18" max="18" width="73.140625" style="9" bestFit="1" customWidth="1"/>
    <col min="19" max="19" width="17.5703125" bestFit="1" customWidth="1"/>
    <col min="20" max="20" width="20" bestFit="1" customWidth="1"/>
    <col min="21" max="21" width="61.28515625" customWidth="1"/>
  </cols>
  <sheetData>
    <row r="1" spans="1:21" hidden="1" x14ac:dyDescent="0.25">
      <c r="A1" t="s">
        <v>0</v>
      </c>
    </row>
    <row r="2" spans="1:21" x14ac:dyDescent="0.25">
      <c r="A2" s="25" t="s">
        <v>1</v>
      </c>
      <c r="B2" s="26"/>
      <c r="C2" s="26"/>
      <c r="D2" s="25" t="s">
        <v>2</v>
      </c>
      <c r="E2" s="26"/>
      <c r="F2" s="26"/>
      <c r="G2" s="25" t="s">
        <v>3</v>
      </c>
      <c r="H2" s="26"/>
      <c r="I2" s="26"/>
      <c r="J2" s="11"/>
      <c r="K2" s="11"/>
      <c r="L2" s="11"/>
      <c r="M2" s="11"/>
      <c r="N2" s="11"/>
      <c r="O2" s="11"/>
      <c r="P2" s="11"/>
      <c r="Q2" s="11"/>
      <c r="R2" s="11"/>
      <c r="S2" s="11"/>
      <c r="T2" s="11"/>
      <c r="U2" s="11"/>
    </row>
    <row r="3" spans="1:21" ht="57.75" customHeight="1" x14ac:dyDescent="0.25">
      <c r="A3" s="27" t="s">
        <v>4</v>
      </c>
      <c r="B3" s="26"/>
      <c r="C3" s="26"/>
      <c r="D3" s="27" t="s">
        <v>5</v>
      </c>
      <c r="E3" s="26"/>
      <c r="F3" s="26"/>
      <c r="G3" s="27" t="s">
        <v>6</v>
      </c>
      <c r="H3" s="26"/>
      <c r="I3" s="26"/>
      <c r="J3" s="11"/>
      <c r="K3" s="11"/>
      <c r="L3" s="11"/>
      <c r="M3" s="11"/>
      <c r="N3" s="11"/>
      <c r="O3" s="11"/>
      <c r="P3" s="11"/>
      <c r="Q3" s="11"/>
      <c r="R3" s="11"/>
      <c r="S3" s="11"/>
      <c r="T3" s="11"/>
      <c r="U3" s="11"/>
    </row>
    <row r="4" spans="1:21" hidden="1" x14ac:dyDescent="0.25">
      <c r="A4" s="11" t="s">
        <v>7</v>
      </c>
      <c r="B4" s="11" t="s">
        <v>8</v>
      </c>
      <c r="C4" s="11" t="s">
        <v>8</v>
      </c>
      <c r="D4" s="11" t="s">
        <v>9</v>
      </c>
      <c r="E4" s="11" t="s">
        <v>7</v>
      </c>
      <c r="F4" s="11" t="s">
        <v>7</v>
      </c>
      <c r="G4" s="11" t="s">
        <v>7</v>
      </c>
      <c r="H4" s="11" t="s">
        <v>7</v>
      </c>
      <c r="I4" s="11" t="s">
        <v>7</v>
      </c>
      <c r="J4" s="11" t="s">
        <v>10</v>
      </c>
      <c r="K4" s="11" t="s">
        <v>8</v>
      </c>
      <c r="L4" s="11" t="s">
        <v>8</v>
      </c>
      <c r="M4" s="11" t="s">
        <v>11</v>
      </c>
      <c r="N4" s="11" t="s">
        <v>12</v>
      </c>
      <c r="O4" s="11" t="s">
        <v>12</v>
      </c>
      <c r="P4" s="11" t="s">
        <v>11</v>
      </c>
      <c r="Q4" s="11" t="s">
        <v>10</v>
      </c>
      <c r="R4" s="11" t="s">
        <v>11</v>
      </c>
      <c r="S4" s="11" t="s">
        <v>8</v>
      </c>
      <c r="T4" s="11" t="s">
        <v>13</v>
      </c>
      <c r="U4" s="11" t="s">
        <v>14</v>
      </c>
    </row>
    <row r="5" spans="1:21"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row>
    <row r="6" spans="1:21" x14ac:dyDescent="0.25">
      <c r="A6" s="25" t="s">
        <v>36</v>
      </c>
      <c r="B6" s="26"/>
      <c r="C6" s="26"/>
      <c r="D6" s="26"/>
      <c r="E6" s="26"/>
      <c r="F6" s="26"/>
      <c r="G6" s="26"/>
      <c r="H6" s="26"/>
      <c r="I6" s="26"/>
      <c r="J6" s="26"/>
      <c r="K6" s="26"/>
      <c r="L6" s="26"/>
      <c r="M6" s="26"/>
      <c r="N6" s="26"/>
      <c r="O6" s="26"/>
      <c r="P6" s="26"/>
      <c r="Q6" s="26"/>
      <c r="R6" s="26"/>
      <c r="S6" s="26"/>
      <c r="T6" s="26"/>
      <c r="U6" s="26"/>
    </row>
    <row r="7" spans="1:21" ht="25.5" x14ac:dyDescent="0.25">
      <c r="A7" s="10" t="s">
        <v>37</v>
      </c>
      <c r="B7" s="10" t="s">
        <v>38</v>
      </c>
      <c r="C7" s="10" t="s">
        <v>39</v>
      </c>
      <c r="D7" s="10" t="s">
        <v>40</v>
      </c>
      <c r="E7" s="10" t="s">
        <v>41</v>
      </c>
      <c r="F7" s="10" t="s">
        <v>42</v>
      </c>
      <c r="G7" s="10" t="s">
        <v>43</v>
      </c>
      <c r="H7" s="10" t="s">
        <v>44</v>
      </c>
      <c r="I7" s="10" t="s">
        <v>45</v>
      </c>
      <c r="J7" s="10" t="s">
        <v>46</v>
      </c>
      <c r="K7" s="10" t="s">
        <v>47</v>
      </c>
      <c r="L7" s="10" t="s">
        <v>48</v>
      </c>
      <c r="M7" s="10" t="s">
        <v>49</v>
      </c>
      <c r="N7" s="10" t="s">
        <v>50</v>
      </c>
      <c r="O7" s="10" t="s">
        <v>51</v>
      </c>
      <c r="P7" s="10" t="s">
        <v>52</v>
      </c>
      <c r="Q7" s="10" t="s">
        <v>53</v>
      </c>
      <c r="R7" s="10" t="s">
        <v>54</v>
      </c>
      <c r="S7" s="10" t="s">
        <v>55</v>
      </c>
      <c r="T7" s="10" t="s">
        <v>56</v>
      </c>
      <c r="U7" s="10" t="s">
        <v>57</v>
      </c>
    </row>
    <row r="8" spans="1:21" s="8" customFormat="1" ht="129" customHeight="1" x14ac:dyDescent="0.25">
      <c r="A8" s="24">
        <v>2021</v>
      </c>
      <c r="B8" s="12">
        <v>44531</v>
      </c>
      <c r="C8" s="12">
        <v>44561</v>
      </c>
      <c r="D8" s="24" t="s">
        <v>58</v>
      </c>
      <c r="E8" s="24">
        <v>33109</v>
      </c>
      <c r="F8" s="24" t="s">
        <v>60</v>
      </c>
      <c r="G8" s="24" t="s">
        <v>61</v>
      </c>
      <c r="H8" s="24" t="s">
        <v>62</v>
      </c>
      <c r="I8" s="24"/>
      <c r="J8" s="16" t="s">
        <v>102</v>
      </c>
      <c r="K8" s="12">
        <v>44501</v>
      </c>
      <c r="L8" s="12">
        <v>44592</v>
      </c>
      <c r="M8" s="14" t="s">
        <v>63</v>
      </c>
      <c r="N8" s="15">
        <f>13000*2</f>
        <v>26000</v>
      </c>
      <c r="O8" s="15">
        <f>11879.31*2</f>
        <v>23758.62</v>
      </c>
      <c r="P8" s="24"/>
      <c r="Q8" s="24" t="s">
        <v>64</v>
      </c>
      <c r="R8" s="15" t="s">
        <v>65</v>
      </c>
      <c r="S8" s="12">
        <v>44561</v>
      </c>
      <c r="T8" s="12">
        <v>44561</v>
      </c>
      <c r="U8" s="23" t="s">
        <v>100</v>
      </c>
    </row>
    <row r="9" spans="1:21" s="1" customFormat="1" ht="122.25" customHeight="1" x14ac:dyDescent="0.25">
      <c r="A9" s="24">
        <v>2021</v>
      </c>
      <c r="B9" s="12">
        <v>44531</v>
      </c>
      <c r="C9" s="12">
        <v>44561</v>
      </c>
      <c r="D9" s="24" t="s">
        <v>58</v>
      </c>
      <c r="E9" s="24">
        <v>33109</v>
      </c>
      <c r="F9" s="24" t="s">
        <v>76</v>
      </c>
      <c r="G9" s="24" t="s">
        <v>68</v>
      </c>
      <c r="H9" s="24" t="s">
        <v>77</v>
      </c>
      <c r="I9" s="24"/>
      <c r="J9" s="13" t="s">
        <v>103</v>
      </c>
      <c r="K9" s="12">
        <v>44501</v>
      </c>
      <c r="L9" s="12">
        <v>44592</v>
      </c>
      <c r="M9" s="14" t="s">
        <v>78</v>
      </c>
      <c r="N9" s="15">
        <f>12056.9*2</f>
        <v>24113.8</v>
      </c>
      <c r="O9" s="15">
        <f>11017.51*2</f>
        <v>22035.02</v>
      </c>
      <c r="P9" s="24"/>
      <c r="Q9" s="24" t="s">
        <v>64</v>
      </c>
      <c r="R9" s="15" t="s">
        <v>65</v>
      </c>
      <c r="S9" s="12">
        <v>44561</v>
      </c>
      <c r="T9" s="12">
        <v>44561</v>
      </c>
      <c r="U9" s="23" t="s">
        <v>101</v>
      </c>
    </row>
    <row r="10" spans="1:21" s="8" customFormat="1" ht="127.5" customHeight="1" x14ac:dyDescent="0.25">
      <c r="A10" s="24">
        <v>2021</v>
      </c>
      <c r="B10" s="12">
        <v>44531</v>
      </c>
      <c r="C10" s="12">
        <v>44561</v>
      </c>
      <c r="D10" s="24" t="s">
        <v>58</v>
      </c>
      <c r="E10" s="24">
        <v>33102</v>
      </c>
      <c r="F10" s="24" t="s">
        <v>66</v>
      </c>
      <c r="G10" s="24" t="s">
        <v>67</v>
      </c>
      <c r="H10" s="24" t="s">
        <v>68</v>
      </c>
      <c r="I10" s="24"/>
      <c r="J10" s="16" t="s">
        <v>104</v>
      </c>
      <c r="K10" s="12">
        <v>44501</v>
      </c>
      <c r="L10" s="12">
        <v>44592</v>
      </c>
      <c r="M10" s="15" t="s">
        <v>69</v>
      </c>
      <c r="N10" s="15">
        <f>12056.9*2</f>
        <v>24113.8</v>
      </c>
      <c r="O10" s="15">
        <f>11017.51*2</f>
        <v>22035.02</v>
      </c>
      <c r="P10" s="24"/>
      <c r="Q10" s="24" t="s">
        <v>64</v>
      </c>
      <c r="R10" s="15" t="s">
        <v>65</v>
      </c>
      <c r="S10" s="12">
        <v>44561</v>
      </c>
      <c r="T10" s="12">
        <v>44561</v>
      </c>
      <c r="U10" s="23" t="s">
        <v>100</v>
      </c>
    </row>
    <row r="11" spans="1:21" s="1" customFormat="1" ht="136.5" customHeight="1" x14ac:dyDescent="0.25">
      <c r="A11" s="24">
        <v>2021</v>
      </c>
      <c r="B11" s="12">
        <v>44531</v>
      </c>
      <c r="C11" s="12">
        <v>44561</v>
      </c>
      <c r="D11" s="24" t="s">
        <v>58</v>
      </c>
      <c r="E11" s="24">
        <v>33103</v>
      </c>
      <c r="F11" s="15" t="s">
        <v>71</v>
      </c>
      <c r="G11" s="15" t="s">
        <v>72</v>
      </c>
      <c r="H11" s="15" t="s">
        <v>73</v>
      </c>
      <c r="I11" s="24"/>
      <c r="J11" s="18" t="s">
        <v>103</v>
      </c>
      <c r="K11" s="12">
        <v>44501</v>
      </c>
      <c r="L11" s="12">
        <v>44592</v>
      </c>
      <c r="M11" s="15" t="s">
        <v>70</v>
      </c>
      <c r="N11" s="15">
        <f>12056.9*4</f>
        <v>48227.6</v>
      </c>
      <c r="O11" s="15">
        <f>11017.51*4</f>
        <v>44070.04</v>
      </c>
      <c r="P11" s="24"/>
      <c r="Q11" s="24" t="s">
        <v>64</v>
      </c>
      <c r="R11" s="15" t="s">
        <v>65</v>
      </c>
      <c r="S11" s="12">
        <v>44561</v>
      </c>
      <c r="T11" s="12">
        <v>44561</v>
      </c>
      <c r="U11" s="23" t="s">
        <v>100</v>
      </c>
    </row>
    <row r="12" spans="1:21" s="8" customFormat="1" ht="129" customHeight="1" x14ac:dyDescent="0.25">
      <c r="A12" s="22">
        <v>2021</v>
      </c>
      <c r="B12" s="12">
        <v>44501</v>
      </c>
      <c r="C12" s="12">
        <v>44530</v>
      </c>
      <c r="D12" s="22" t="s">
        <v>58</v>
      </c>
      <c r="E12" s="22">
        <v>33109</v>
      </c>
      <c r="F12" s="22" t="s">
        <v>60</v>
      </c>
      <c r="G12" s="22" t="s">
        <v>61</v>
      </c>
      <c r="H12" s="22" t="s">
        <v>62</v>
      </c>
      <c r="I12" s="22"/>
      <c r="J12" s="16" t="s">
        <v>102</v>
      </c>
      <c r="K12" s="12">
        <v>44501</v>
      </c>
      <c r="L12" s="12">
        <v>44592</v>
      </c>
      <c r="M12" s="14" t="s">
        <v>63</v>
      </c>
      <c r="N12" s="15">
        <f>13000*2</f>
        <v>26000</v>
      </c>
      <c r="O12" s="15">
        <f>11879.31*2</f>
        <v>23758.62</v>
      </c>
      <c r="P12" s="22"/>
      <c r="Q12" s="22" t="s">
        <v>64</v>
      </c>
      <c r="R12" s="15" t="s">
        <v>65</v>
      </c>
      <c r="S12" s="12">
        <v>44530</v>
      </c>
      <c r="T12" s="12">
        <v>44530</v>
      </c>
      <c r="U12" s="23" t="s">
        <v>100</v>
      </c>
    </row>
    <row r="13" spans="1:21" s="1" customFormat="1" ht="122.25" customHeight="1" x14ac:dyDescent="0.25">
      <c r="A13" s="22">
        <v>2021</v>
      </c>
      <c r="B13" s="12">
        <v>44501</v>
      </c>
      <c r="C13" s="12">
        <v>44530</v>
      </c>
      <c r="D13" s="22" t="s">
        <v>58</v>
      </c>
      <c r="E13" s="22">
        <v>33109</v>
      </c>
      <c r="F13" s="22" t="s">
        <v>76</v>
      </c>
      <c r="G13" s="22" t="s">
        <v>68</v>
      </c>
      <c r="H13" s="22" t="s">
        <v>77</v>
      </c>
      <c r="I13" s="22"/>
      <c r="J13" s="13" t="s">
        <v>103</v>
      </c>
      <c r="K13" s="12">
        <v>44501</v>
      </c>
      <c r="L13" s="12">
        <v>44592</v>
      </c>
      <c r="M13" s="14" t="s">
        <v>78</v>
      </c>
      <c r="N13" s="15">
        <f>12056.9*2</f>
        <v>24113.8</v>
      </c>
      <c r="O13" s="15">
        <f>11017.51*2</f>
        <v>22035.02</v>
      </c>
      <c r="P13" s="22"/>
      <c r="Q13" s="22" t="s">
        <v>64</v>
      </c>
      <c r="R13" s="15" t="s">
        <v>65</v>
      </c>
      <c r="S13" s="12">
        <v>44530</v>
      </c>
      <c r="T13" s="12">
        <v>44530</v>
      </c>
      <c r="U13" s="23" t="s">
        <v>101</v>
      </c>
    </row>
    <row r="14" spans="1:21" s="8" customFormat="1" ht="127.5" customHeight="1" x14ac:dyDescent="0.25">
      <c r="A14" s="22">
        <v>2021</v>
      </c>
      <c r="B14" s="12">
        <v>44501</v>
      </c>
      <c r="C14" s="12">
        <v>44530</v>
      </c>
      <c r="D14" s="22" t="s">
        <v>58</v>
      </c>
      <c r="E14" s="22">
        <v>33102</v>
      </c>
      <c r="F14" s="22" t="s">
        <v>66</v>
      </c>
      <c r="G14" s="22" t="s">
        <v>67</v>
      </c>
      <c r="H14" s="22" t="s">
        <v>68</v>
      </c>
      <c r="I14" s="22"/>
      <c r="J14" s="16" t="s">
        <v>104</v>
      </c>
      <c r="K14" s="12">
        <v>44501</v>
      </c>
      <c r="L14" s="12">
        <v>44592</v>
      </c>
      <c r="M14" s="15" t="s">
        <v>69</v>
      </c>
      <c r="N14" s="15">
        <f>12056.9*2</f>
        <v>24113.8</v>
      </c>
      <c r="O14" s="15">
        <f>11017.51*2</f>
        <v>22035.02</v>
      </c>
      <c r="P14" s="22"/>
      <c r="Q14" s="22" t="s">
        <v>64</v>
      </c>
      <c r="R14" s="15" t="s">
        <v>65</v>
      </c>
      <c r="S14" s="12">
        <v>44530</v>
      </c>
      <c r="T14" s="12">
        <v>44530</v>
      </c>
      <c r="U14" s="23" t="s">
        <v>100</v>
      </c>
    </row>
    <row r="15" spans="1:21" s="1" customFormat="1" ht="136.5" customHeight="1" x14ac:dyDescent="0.25">
      <c r="A15" s="22">
        <v>2021</v>
      </c>
      <c r="B15" s="12">
        <v>44501</v>
      </c>
      <c r="C15" s="12">
        <v>44530</v>
      </c>
      <c r="D15" s="22" t="s">
        <v>58</v>
      </c>
      <c r="E15" s="22">
        <v>33103</v>
      </c>
      <c r="F15" s="15" t="s">
        <v>71</v>
      </c>
      <c r="G15" s="15" t="s">
        <v>72</v>
      </c>
      <c r="H15" s="15" t="s">
        <v>73</v>
      </c>
      <c r="I15" s="22"/>
      <c r="J15" s="18" t="s">
        <v>103</v>
      </c>
      <c r="K15" s="12">
        <v>44501</v>
      </c>
      <c r="L15" s="12">
        <v>44592</v>
      </c>
      <c r="M15" s="15" t="s">
        <v>70</v>
      </c>
      <c r="N15" s="15">
        <f>12056.9*4</f>
        <v>48227.6</v>
      </c>
      <c r="O15" s="15">
        <f>11017.51*4</f>
        <v>44070.04</v>
      </c>
      <c r="P15" s="22"/>
      <c r="Q15" s="22" t="s">
        <v>64</v>
      </c>
      <c r="R15" s="15" t="s">
        <v>65</v>
      </c>
      <c r="S15" s="12">
        <v>44530</v>
      </c>
      <c r="T15" s="12">
        <v>44530</v>
      </c>
      <c r="U15" s="23" t="s">
        <v>100</v>
      </c>
    </row>
    <row r="16" spans="1:21" s="8" customFormat="1" ht="129" customHeight="1" x14ac:dyDescent="0.25">
      <c r="A16" s="21">
        <v>2021</v>
      </c>
      <c r="B16" s="12">
        <v>44470</v>
      </c>
      <c r="C16" s="12">
        <v>44500</v>
      </c>
      <c r="D16" s="21" t="s">
        <v>58</v>
      </c>
      <c r="E16" s="21">
        <v>33109</v>
      </c>
      <c r="F16" s="21" t="s">
        <v>60</v>
      </c>
      <c r="G16" s="21" t="s">
        <v>61</v>
      </c>
      <c r="H16" s="21" t="s">
        <v>62</v>
      </c>
      <c r="I16" s="21"/>
      <c r="J16" s="16" t="s">
        <v>74</v>
      </c>
      <c r="K16" s="12">
        <v>43525</v>
      </c>
      <c r="L16" s="12">
        <v>44500</v>
      </c>
      <c r="M16" s="14" t="s">
        <v>63</v>
      </c>
      <c r="N16" s="15">
        <f>13000*2</f>
        <v>26000</v>
      </c>
      <c r="O16" s="15">
        <f>11879.31*2</f>
        <v>23758.62</v>
      </c>
      <c r="P16" s="21"/>
      <c r="Q16" s="21" t="s">
        <v>64</v>
      </c>
      <c r="R16" s="15" t="s">
        <v>65</v>
      </c>
      <c r="S16" s="12">
        <v>44500</v>
      </c>
      <c r="T16" s="12">
        <v>44500</v>
      </c>
      <c r="U16" s="20" t="s">
        <v>99</v>
      </c>
    </row>
    <row r="17" spans="1:21" s="1" customFormat="1" ht="122.25" customHeight="1" x14ac:dyDescent="0.25">
      <c r="A17" s="21">
        <v>2021</v>
      </c>
      <c r="B17" s="12">
        <v>44470</v>
      </c>
      <c r="C17" s="12">
        <v>44500</v>
      </c>
      <c r="D17" s="21" t="s">
        <v>58</v>
      </c>
      <c r="E17" s="21">
        <v>33109</v>
      </c>
      <c r="F17" s="21" t="s">
        <v>76</v>
      </c>
      <c r="G17" s="21" t="s">
        <v>68</v>
      </c>
      <c r="H17" s="21" t="s">
        <v>77</v>
      </c>
      <c r="I17" s="21"/>
      <c r="J17" s="13" t="s">
        <v>80</v>
      </c>
      <c r="K17" s="12">
        <v>44197</v>
      </c>
      <c r="L17" s="12">
        <v>44500</v>
      </c>
      <c r="M17" s="14" t="s">
        <v>78</v>
      </c>
      <c r="N17" s="15">
        <f>12056.9*2</f>
        <v>24113.8</v>
      </c>
      <c r="O17" s="15">
        <f>11017.51*2</f>
        <v>22035.02</v>
      </c>
      <c r="P17" s="21"/>
      <c r="Q17" s="21" t="s">
        <v>64</v>
      </c>
      <c r="R17" s="15" t="s">
        <v>65</v>
      </c>
      <c r="S17" s="12">
        <v>44500</v>
      </c>
      <c r="T17" s="12">
        <v>44500</v>
      </c>
      <c r="U17" s="20" t="s">
        <v>99</v>
      </c>
    </row>
    <row r="18" spans="1:21" s="8" customFormat="1" ht="129" customHeight="1" x14ac:dyDescent="0.25">
      <c r="A18" s="11">
        <v>2021</v>
      </c>
      <c r="B18" s="12">
        <v>44440</v>
      </c>
      <c r="C18" s="12">
        <v>44469</v>
      </c>
      <c r="D18" s="11" t="s">
        <v>58</v>
      </c>
      <c r="E18" s="11">
        <v>33109</v>
      </c>
      <c r="F18" s="11" t="s">
        <v>60</v>
      </c>
      <c r="G18" s="11" t="s">
        <v>61</v>
      </c>
      <c r="H18" s="11" t="s">
        <v>62</v>
      </c>
      <c r="I18" s="11"/>
      <c r="J18" s="16" t="s">
        <v>74</v>
      </c>
      <c r="K18" s="12">
        <v>43525</v>
      </c>
      <c r="L18" s="12">
        <v>44500</v>
      </c>
      <c r="M18" s="14" t="s">
        <v>63</v>
      </c>
      <c r="N18" s="15">
        <f>13000*2</f>
        <v>26000</v>
      </c>
      <c r="O18" s="15">
        <f>11879.31*2</f>
        <v>23758.62</v>
      </c>
      <c r="P18" s="11"/>
      <c r="Q18" s="11" t="s">
        <v>64</v>
      </c>
      <c r="R18" s="15" t="s">
        <v>65</v>
      </c>
      <c r="S18" s="12">
        <v>44469</v>
      </c>
      <c r="T18" s="12">
        <v>44469</v>
      </c>
      <c r="U18" s="20" t="s">
        <v>98</v>
      </c>
    </row>
    <row r="19" spans="1:21" s="1" customFormat="1" ht="122.25" customHeight="1" x14ac:dyDescent="0.25">
      <c r="A19" s="11">
        <v>2021</v>
      </c>
      <c r="B19" s="12">
        <v>44440</v>
      </c>
      <c r="C19" s="12">
        <v>44469</v>
      </c>
      <c r="D19" s="11" t="s">
        <v>58</v>
      </c>
      <c r="E19" s="11">
        <v>33109</v>
      </c>
      <c r="F19" s="11" t="s">
        <v>76</v>
      </c>
      <c r="G19" s="11" t="s">
        <v>68</v>
      </c>
      <c r="H19" s="11" t="s">
        <v>77</v>
      </c>
      <c r="I19" s="11"/>
      <c r="J19" s="13" t="s">
        <v>80</v>
      </c>
      <c r="K19" s="12">
        <v>44197</v>
      </c>
      <c r="L19" s="12">
        <v>44500</v>
      </c>
      <c r="M19" s="14" t="s">
        <v>78</v>
      </c>
      <c r="N19" s="15">
        <f>12056.9*2</f>
        <v>24113.8</v>
      </c>
      <c r="O19" s="15">
        <f>11017.51*2</f>
        <v>22035.02</v>
      </c>
      <c r="P19" s="11"/>
      <c r="Q19" s="11" t="s">
        <v>64</v>
      </c>
      <c r="R19" s="15" t="s">
        <v>65</v>
      </c>
      <c r="S19" s="12">
        <v>44469</v>
      </c>
      <c r="T19" s="12">
        <v>44469</v>
      </c>
      <c r="U19" s="20" t="s">
        <v>98</v>
      </c>
    </row>
    <row r="20" spans="1:21" s="8" customFormat="1" ht="127.5" customHeight="1" x14ac:dyDescent="0.25">
      <c r="A20" s="11">
        <v>2021</v>
      </c>
      <c r="B20" s="12">
        <v>44440</v>
      </c>
      <c r="C20" s="12">
        <v>44469</v>
      </c>
      <c r="D20" s="11" t="s">
        <v>58</v>
      </c>
      <c r="E20" s="11">
        <v>33102</v>
      </c>
      <c r="F20" s="11" t="s">
        <v>66</v>
      </c>
      <c r="G20" s="11" t="s">
        <v>67</v>
      </c>
      <c r="H20" s="11" t="s">
        <v>68</v>
      </c>
      <c r="I20" s="11"/>
      <c r="J20" s="16" t="s">
        <v>75</v>
      </c>
      <c r="K20" s="17">
        <v>43511</v>
      </c>
      <c r="L20" s="17">
        <v>44468</v>
      </c>
      <c r="M20" s="15" t="s">
        <v>69</v>
      </c>
      <c r="N20" s="15">
        <f>12056.9*2</f>
        <v>24113.8</v>
      </c>
      <c r="O20" s="15">
        <f>11017.51*2</f>
        <v>22035.02</v>
      </c>
      <c r="P20" s="11"/>
      <c r="Q20" s="11" t="s">
        <v>64</v>
      </c>
      <c r="R20" s="15" t="s">
        <v>65</v>
      </c>
      <c r="S20" s="12">
        <v>44469</v>
      </c>
      <c r="T20" s="12">
        <v>44469</v>
      </c>
      <c r="U20" s="20" t="s">
        <v>98</v>
      </c>
    </row>
    <row r="21" spans="1:21" s="1" customFormat="1" ht="136.5" customHeight="1" x14ac:dyDescent="0.25">
      <c r="A21" s="11">
        <v>2021</v>
      </c>
      <c r="B21" s="12">
        <v>44440</v>
      </c>
      <c r="C21" s="12">
        <v>44469</v>
      </c>
      <c r="D21" s="11" t="s">
        <v>58</v>
      </c>
      <c r="E21" s="11">
        <v>33103</v>
      </c>
      <c r="F21" s="15" t="s">
        <v>71</v>
      </c>
      <c r="G21" s="15" t="s">
        <v>72</v>
      </c>
      <c r="H21" s="15" t="s">
        <v>73</v>
      </c>
      <c r="I21" s="11"/>
      <c r="J21" s="18" t="s">
        <v>85</v>
      </c>
      <c r="K21" s="17">
        <v>44197</v>
      </c>
      <c r="L21" s="17">
        <v>44500</v>
      </c>
      <c r="M21" s="15" t="s">
        <v>70</v>
      </c>
      <c r="N21" s="15">
        <f>12056.9*4</f>
        <v>48227.6</v>
      </c>
      <c r="O21" s="15">
        <f>11017.51*4</f>
        <v>44070.04</v>
      </c>
      <c r="P21" s="11"/>
      <c r="Q21" s="11" t="s">
        <v>64</v>
      </c>
      <c r="R21" s="15" t="s">
        <v>65</v>
      </c>
      <c r="S21" s="12">
        <v>44469</v>
      </c>
      <c r="T21" s="12">
        <v>44469</v>
      </c>
      <c r="U21" s="20" t="s">
        <v>97</v>
      </c>
    </row>
    <row r="22" spans="1:21" s="1" customFormat="1" ht="122.25" customHeight="1" x14ac:dyDescent="0.25">
      <c r="A22" s="11">
        <v>2021</v>
      </c>
      <c r="B22" s="12">
        <v>44409</v>
      </c>
      <c r="C22" s="12">
        <v>44439</v>
      </c>
      <c r="D22" s="11" t="s">
        <v>58</v>
      </c>
      <c r="E22" s="11">
        <v>33109</v>
      </c>
      <c r="F22" s="11" t="s">
        <v>76</v>
      </c>
      <c r="G22" s="11" t="s">
        <v>68</v>
      </c>
      <c r="H22" s="11" t="s">
        <v>77</v>
      </c>
      <c r="I22" s="11"/>
      <c r="J22" s="13" t="s">
        <v>80</v>
      </c>
      <c r="K22" s="12">
        <v>44197</v>
      </c>
      <c r="L22" s="12">
        <v>44500</v>
      </c>
      <c r="M22" s="14" t="s">
        <v>78</v>
      </c>
      <c r="N22" s="15">
        <f>12056.9*2</f>
        <v>24113.8</v>
      </c>
      <c r="O22" s="15">
        <f>11017.51*2</f>
        <v>22035.02</v>
      </c>
      <c r="P22" s="11"/>
      <c r="Q22" s="11" t="s">
        <v>64</v>
      </c>
      <c r="R22" s="15" t="s">
        <v>65</v>
      </c>
      <c r="S22" s="12">
        <v>44439</v>
      </c>
      <c r="T22" s="12">
        <v>44439</v>
      </c>
      <c r="U22" s="20" t="s">
        <v>96</v>
      </c>
    </row>
    <row r="23" spans="1:21" s="8" customFormat="1" ht="129" customHeight="1" x14ac:dyDescent="0.25">
      <c r="A23" s="11">
        <v>2021</v>
      </c>
      <c r="B23" s="12">
        <v>44409</v>
      </c>
      <c r="C23" s="12">
        <v>44439</v>
      </c>
      <c r="D23" s="11" t="s">
        <v>58</v>
      </c>
      <c r="E23" s="11">
        <v>33109</v>
      </c>
      <c r="F23" s="11" t="s">
        <v>60</v>
      </c>
      <c r="G23" s="11" t="s">
        <v>61</v>
      </c>
      <c r="H23" s="11" t="s">
        <v>62</v>
      </c>
      <c r="I23" s="11"/>
      <c r="J23" s="16" t="s">
        <v>74</v>
      </c>
      <c r="K23" s="12">
        <v>43525</v>
      </c>
      <c r="L23" s="12">
        <v>44500</v>
      </c>
      <c r="M23" s="14" t="s">
        <v>63</v>
      </c>
      <c r="N23" s="15">
        <f>13000*2</f>
        <v>26000</v>
      </c>
      <c r="O23" s="15">
        <f>11879.31*2</f>
        <v>23758.62</v>
      </c>
      <c r="P23" s="11"/>
      <c r="Q23" s="11" t="s">
        <v>64</v>
      </c>
      <c r="R23" s="15" t="s">
        <v>65</v>
      </c>
      <c r="S23" s="12">
        <v>44439</v>
      </c>
      <c r="T23" s="12">
        <v>44439</v>
      </c>
      <c r="U23" s="20" t="s">
        <v>96</v>
      </c>
    </row>
    <row r="24" spans="1:21" s="8" customFormat="1" ht="127.5" customHeight="1" x14ac:dyDescent="0.25">
      <c r="A24" s="11">
        <v>2021</v>
      </c>
      <c r="B24" s="12">
        <v>44409</v>
      </c>
      <c r="C24" s="12">
        <v>44439</v>
      </c>
      <c r="D24" s="11" t="s">
        <v>58</v>
      </c>
      <c r="E24" s="11">
        <v>33102</v>
      </c>
      <c r="F24" s="11" t="s">
        <v>66</v>
      </c>
      <c r="G24" s="11" t="s">
        <v>67</v>
      </c>
      <c r="H24" s="11" t="s">
        <v>68</v>
      </c>
      <c r="I24" s="11"/>
      <c r="J24" s="16" t="s">
        <v>75</v>
      </c>
      <c r="K24" s="17">
        <v>43511</v>
      </c>
      <c r="L24" s="17">
        <v>44468</v>
      </c>
      <c r="M24" s="15" t="s">
        <v>69</v>
      </c>
      <c r="N24" s="15">
        <f>12056.9*2</f>
        <v>24113.8</v>
      </c>
      <c r="O24" s="15">
        <f>11017.51*2</f>
        <v>22035.02</v>
      </c>
      <c r="P24" s="11"/>
      <c r="Q24" s="11" t="s">
        <v>64</v>
      </c>
      <c r="R24" s="15" t="s">
        <v>65</v>
      </c>
      <c r="S24" s="12">
        <v>44439</v>
      </c>
      <c r="T24" s="12">
        <v>44439</v>
      </c>
      <c r="U24" s="20" t="s">
        <v>96</v>
      </c>
    </row>
    <row r="25" spans="1:21" s="1" customFormat="1" ht="136.5" customHeight="1" x14ac:dyDescent="0.25">
      <c r="A25" s="11">
        <v>2021</v>
      </c>
      <c r="B25" s="12">
        <v>44409</v>
      </c>
      <c r="C25" s="12">
        <v>44439</v>
      </c>
      <c r="D25" s="11" t="s">
        <v>58</v>
      </c>
      <c r="E25" s="11">
        <v>33103</v>
      </c>
      <c r="F25" s="15" t="s">
        <v>71</v>
      </c>
      <c r="G25" s="15" t="s">
        <v>72</v>
      </c>
      <c r="H25" s="15" t="s">
        <v>73</v>
      </c>
      <c r="I25" s="11"/>
      <c r="J25" s="18" t="s">
        <v>85</v>
      </c>
      <c r="K25" s="17">
        <v>44197</v>
      </c>
      <c r="L25" s="17">
        <v>44500</v>
      </c>
      <c r="M25" s="15" t="s">
        <v>70</v>
      </c>
      <c r="N25" s="15">
        <f>12056.9*1</f>
        <v>12056.9</v>
      </c>
      <c r="O25" s="15">
        <f>11017.51*1</f>
        <v>11017.51</v>
      </c>
      <c r="P25" s="11"/>
      <c r="Q25" s="11" t="s">
        <v>64</v>
      </c>
      <c r="R25" s="15" t="s">
        <v>65</v>
      </c>
      <c r="S25" s="12">
        <v>44439</v>
      </c>
      <c r="T25" s="12">
        <v>44439</v>
      </c>
      <c r="U25" s="20" t="s">
        <v>95</v>
      </c>
    </row>
    <row r="26" spans="1:21" s="1" customFormat="1" ht="122.25" customHeight="1" x14ac:dyDescent="0.25">
      <c r="A26" s="11">
        <v>2021</v>
      </c>
      <c r="B26" s="12">
        <v>44378</v>
      </c>
      <c r="C26" s="12">
        <v>44408</v>
      </c>
      <c r="D26" s="11" t="s">
        <v>58</v>
      </c>
      <c r="E26" s="11">
        <v>33109</v>
      </c>
      <c r="F26" s="11" t="s">
        <v>76</v>
      </c>
      <c r="G26" s="11" t="s">
        <v>68</v>
      </c>
      <c r="H26" s="11" t="s">
        <v>77</v>
      </c>
      <c r="I26" s="11"/>
      <c r="J26" s="13" t="s">
        <v>80</v>
      </c>
      <c r="K26" s="12">
        <v>44197</v>
      </c>
      <c r="L26" s="12">
        <v>44500</v>
      </c>
      <c r="M26" s="14" t="s">
        <v>78</v>
      </c>
      <c r="N26" s="15">
        <f>12056.9*2</f>
        <v>24113.8</v>
      </c>
      <c r="O26" s="15">
        <f>11017.51*2</f>
        <v>22035.02</v>
      </c>
      <c r="P26" s="11"/>
      <c r="Q26" s="11" t="s">
        <v>64</v>
      </c>
      <c r="R26" s="15" t="s">
        <v>65</v>
      </c>
      <c r="S26" s="12">
        <v>44408</v>
      </c>
      <c r="T26" s="12">
        <v>44408</v>
      </c>
      <c r="U26" s="20" t="s">
        <v>94</v>
      </c>
    </row>
    <row r="27" spans="1:21" s="7" customFormat="1" ht="129" customHeight="1" x14ac:dyDescent="0.25">
      <c r="A27" s="11">
        <v>2021</v>
      </c>
      <c r="B27" s="12">
        <v>44378</v>
      </c>
      <c r="C27" s="12">
        <v>44408</v>
      </c>
      <c r="D27" s="11" t="s">
        <v>58</v>
      </c>
      <c r="E27" s="11">
        <v>33109</v>
      </c>
      <c r="F27" s="11" t="s">
        <v>60</v>
      </c>
      <c r="G27" s="11" t="s">
        <v>61</v>
      </c>
      <c r="H27" s="11" t="s">
        <v>62</v>
      </c>
      <c r="I27" s="11"/>
      <c r="J27" s="16" t="s">
        <v>74</v>
      </c>
      <c r="K27" s="12">
        <v>43525</v>
      </c>
      <c r="L27" s="12">
        <v>44500</v>
      </c>
      <c r="M27" s="14" t="s">
        <v>63</v>
      </c>
      <c r="N27" s="15">
        <f>13000*2</f>
        <v>26000</v>
      </c>
      <c r="O27" s="15">
        <f>11879.31*2</f>
        <v>23758.62</v>
      </c>
      <c r="P27" s="11"/>
      <c r="Q27" s="11" t="s">
        <v>64</v>
      </c>
      <c r="R27" s="15" t="s">
        <v>65</v>
      </c>
      <c r="S27" s="12">
        <v>44408</v>
      </c>
      <c r="T27" s="12">
        <v>44408</v>
      </c>
      <c r="U27" s="20" t="s">
        <v>94</v>
      </c>
    </row>
    <row r="28" spans="1:21" s="7" customFormat="1" ht="127.5" customHeight="1" x14ac:dyDescent="0.25">
      <c r="A28" s="11">
        <v>2021</v>
      </c>
      <c r="B28" s="12">
        <v>44378</v>
      </c>
      <c r="C28" s="12">
        <v>44408</v>
      </c>
      <c r="D28" s="11" t="s">
        <v>58</v>
      </c>
      <c r="E28" s="11">
        <v>33102</v>
      </c>
      <c r="F28" s="11" t="s">
        <v>66</v>
      </c>
      <c r="G28" s="11" t="s">
        <v>67</v>
      </c>
      <c r="H28" s="11" t="s">
        <v>68</v>
      </c>
      <c r="I28" s="11"/>
      <c r="J28" s="16" t="s">
        <v>75</v>
      </c>
      <c r="K28" s="17">
        <v>43511</v>
      </c>
      <c r="L28" s="17">
        <v>44468</v>
      </c>
      <c r="M28" s="15" t="s">
        <v>69</v>
      </c>
      <c r="N28" s="15">
        <f>12056.9*2</f>
        <v>24113.8</v>
      </c>
      <c r="O28" s="15">
        <f>11017.51*2</f>
        <v>22035.02</v>
      </c>
      <c r="P28" s="11"/>
      <c r="Q28" s="11" t="s">
        <v>64</v>
      </c>
      <c r="R28" s="15" t="s">
        <v>65</v>
      </c>
      <c r="S28" s="12">
        <v>44408</v>
      </c>
      <c r="T28" s="12">
        <v>44408</v>
      </c>
      <c r="U28" s="20" t="s">
        <v>94</v>
      </c>
    </row>
    <row r="29" spans="1:21" s="1" customFormat="1" ht="136.5" customHeight="1" x14ac:dyDescent="0.25">
      <c r="A29" s="11">
        <v>2021</v>
      </c>
      <c r="B29" s="12">
        <v>44378</v>
      </c>
      <c r="C29" s="12">
        <v>44408</v>
      </c>
      <c r="D29" s="11" t="s">
        <v>58</v>
      </c>
      <c r="E29" s="11">
        <v>33103</v>
      </c>
      <c r="F29" s="15" t="s">
        <v>71</v>
      </c>
      <c r="G29" s="15" t="s">
        <v>72</v>
      </c>
      <c r="H29" s="15" t="s">
        <v>73</v>
      </c>
      <c r="I29" s="11"/>
      <c r="J29" s="18" t="s">
        <v>85</v>
      </c>
      <c r="K29" s="17">
        <v>44197</v>
      </c>
      <c r="L29" s="17">
        <v>44500</v>
      </c>
      <c r="M29" s="15" t="s">
        <v>70</v>
      </c>
      <c r="N29" s="15">
        <f>12056.9*3</f>
        <v>36170.699999999997</v>
      </c>
      <c r="O29" s="15">
        <f>11017.51*3</f>
        <v>33052.53</v>
      </c>
      <c r="P29" s="11"/>
      <c r="Q29" s="11" t="s">
        <v>64</v>
      </c>
      <c r="R29" s="15" t="s">
        <v>65</v>
      </c>
      <c r="S29" s="12">
        <v>44408</v>
      </c>
      <c r="T29" s="12">
        <v>44408</v>
      </c>
      <c r="U29" s="20" t="s">
        <v>93</v>
      </c>
    </row>
    <row r="30" spans="1:21" s="6" customFormat="1" ht="127.5" customHeight="1" x14ac:dyDescent="0.25">
      <c r="A30" s="11">
        <v>2021</v>
      </c>
      <c r="B30" s="12">
        <v>44348</v>
      </c>
      <c r="C30" s="12">
        <v>44377</v>
      </c>
      <c r="D30" s="11" t="s">
        <v>58</v>
      </c>
      <c r="E30" s="11">
        <v>33102</v>
      </c>
      <c r="F30" s="11" t="s">
        <v>66</v>
      </c>
      <c r="G30" s="11" t="s">
        <v>67</v>
      </c>
      <c r="H30" s="11" t="s">
        <v>68</v>
      </c>
      <c r="I30" s="11"/>
      <c r="J30" s="16" t="s">
        <v>75</v>
      </c>
      <c r="K30" s="17">
        <v>43511</v>
      </c>
      <c r="L30" s="17">
        <v>44468</v>
      </c>
      <c r="M30" s="15" t="s">
        <v>69</v>
      </c>
      <c r="N30" s="15">
        <f>12056.9*2</f>
        <v>24113.8</v>
      </c>
      <c r="O30" s="15">
        <f>11017.51*2</f>
        <v>22035.02</v>
      </c>
      <c r="P30" s="11"/>
      <c r="Q30" s="11" t="s">
        <v>64</v>
      </c>
      <c r="R30" s="15" t="s">
        <v>65</v>
      </c>
      <c r="S30" s="12">
        <v>44377</v>
      </c>
      <c r="T30" s="12">
        <v>44377</v>
      </c>
      <c r="U30" s="20" t="s">
        <v>92</v>
      </c>
    </row>
    <row r="31" spans="1:21" s="6" customFormat="1" ht="129" customHeight="1" x14ac:dyDescent="0.25">
      <c r="A31" s="11">
        <v>2021</v>
      </c>
      <c r="B31" s="12">
        <v>44348</v>
      </c>
      <c r="C31" s="12">
        <v>44377</v>
      </c>
      <c r="D31" s="11" t="s">
        <v>58</v>
      </c>
      <c r="E31" s="11">
        <v>33109</v>
      </c>
      <c r="F31" s="11" t="s">
        <v>60</v>
      </c>
      <c r="G31" s="11" t="s">
        <v>61</v>
      </c>
      <c r="H31" s="11" t="s">
        <v>62</v>
      </c>
      <c r="I31" s="11"/>
      <c r="J31" s="16" t="s">
        <v>74</v>
      </c>
      <c r="K31" s="12">
        <v>43525</v>
      </c>
      <c r="L31" s="12">
        <v>44500</v>
      </c>
      <c r="M31" s="14" t="s">
        <v>63</v>
      </c>
      <c r="N31" s="15">
        <f>13000*2</f>
        <v>26000</v>
      </c>
      <c r="O31" s="15">
        <f>11879.31*2</f>
        <v>23758.62</v>
      </c>
      <c r="P31" s="11"/>
      <c r="Q31" s="11" t="s">
        <v>64</v>
      </c>
      <c r="R31" s="15" t="s">
        <v>65</v>
      </c>
      <c r="S31" s="12">
        <v>44377</v>
      </c>
      <c r="T31" s="12">
        <v>44377</v>
      </c>
      <c r="U31" s="20" t="s">
        <v>92</v>
      </c>
    </row>
    <row r="32" spans="1:21" s="1" customFormat="1" ht="122.25" customHeight="1" x14ac:dyDescent="0.25">
      <c r="A32" s="11">
        <v>2021</v>
      </c>
      <c r="B32" s="12">
        <v>44348</v>
      </c>
      <c r="C32" s="12">
        <v>44377</v>
      </c>
      <c r="D32" s="11" t="s">
        <v>58</v>
      </c>
      <c r="E32" s="11">
        <v>33109</v>
      </c>
      <c r="F32" s="11" t="s">
        <v>76</v>
      </c>
      <c r="G32" s="11" t="s">
        <v>68</v>
      </c>
      <c r="H32" s="11" t="s">
        <v>77</v>
      </c>
      <c r="I32" s="11"/>
      <c r="J32" s="13" t="s">
        <v>80</v>
      </c>
      <c r="K32" s="12">
        <v>44197</v>
      </c>
      <c r="L32" s="12">
        <v>44500</v>
      </c>
      <c r="M32" s="14" t="s">
        <v>78</v>
      </c>
      <c r="N32" s="15">
        <f>12056.9*2</f>
        <v>24113.8</v>
      </c>
      <c r="O32" s="15">
        <f>11017.51*2</f>
        <v>22035.02</v>
      </c>
      <c r="P32" s="11"/>
      <c r="Q32" s="11" t="s">
        <v>64</v>
      </c>
      <c r="R32" s="15" t="s">
        <v>65</v>
      </c>
      <c r="S32" s="12">
        <v>44377</v>
      </c>
      <c r="T32" s="12">
        <v>44377</v>
      </c>
      <c r="U32" s="20" t="s">
        <v>92</v>
      </c>
    </row>
    <row r="33" spans="1:21" s="1" customFormat="1" ht="136.5" customHeight="1" x14ac:dyDescent="0.25">
      <c r="A33" s="11">
        <v>2021</v>
      </c>
      <c r="B33" s="12">
        <v>44348</v>
      </c>
      <c r="C33" s="12">
        <v>44377</v>
      </c>
      <c r="D33" s="11" t="s">
        <v>58</v>
      </c>
      <c r="E33" s="11">
        <v>33103</v>
      </c>
      <c r="F33" s="15" t="s">
        <v>71</v>
      </c>
      <c r="G33" s="15" t="s">
        <v>72</v>
      </c>
      <c r="H33" s="15" t="s">
        <v>73</v>
      </c>
      <c r="I33" s="11"/>
      <c r="J33" s="18" t="s">
        <v>85</v>
      </c>
      <c r="K33" s="17">
        <v>44197</v>
      </c>
      <c r="L33" s="17">
        <v>44500</v>
      </c>
      <c r="M33" s="15" t="s">
        <v>70</v>
      </c>
      <c r="N33" s="15">
        <f>12056.9*2</f>
        <v>24113.8</v>
      </c>
      <c r="O33" s="15">
        <f>11017.51*2</f>
        <v>22035.02</v>
      </c>
      <c r="P33" s="11"/>
      <c r="Q33" s="11" t="s">
        <v>64</v>
      </c>
      <c r="R33" s="15" t="s">
        <v>65</v>
      </c>
      <c r="S33" s="12">
        <v>44377</v>
      </c>
      <c r="T33" s="12">
        <v>44377</v>
      </c>
      <c r="U33" s="20" t="s">
        <v>91</v>
      </c>
    </row>
    <row r="34" spans="1:21" s="1" customFormat="1" ht="122.25" customHeight="1" x14ac:dyDescent="0.25">
      <c r="A34" s="11">
        <v>2021</v>
      </c>
      <c r="B34" s="12">
        <v>44317</v>
      </c>
      <c r="C34" s="12">
        <v>44347</v>
      </c>
      <c r="D34" s="11" t="s">
        <v>58</v>
      </c>
      <c r="E34" s="11">
        <v>33109</v>
      </c>
      <c r="F34" s="11" t="s">
        <v>76</v>
      </c>
      <c r="G34" s="11" t="s">
        <v>68</v>
      </c>
      <c r="H34" s="11" t="s">
        <v>77</v>
      </c>
      <c r="I34" s="11"/>
      <c r="J34" s="13" t="s">
        <v>80</v>
      </c>
      <c r="K34" s="12">
        <v>44197</v>
      </c>
      <c r="L34" s="12">
        <v>44500</v>
      </c>
      <c r="M34" s="14" t="s">
        <v>78</v>
      </c>
      <c r="N34" s="15">
        <f>12056.9*2</f>
        <v>24113.8</v>
      </c>
      <c r="O34" s="15">
        <f>11017.51*2</f>
        <v>22035.02</v>
      </c>
      <c r="P34" s="11"/>
      <c r="Q34" s="11" t="s">
        <v>64</v>
      </c>
      <c r="R34" s="15" t="s">
        <v>65</v>
      </c>
      <c r="S34" s="12">
        <v>44347</v>
      </c>
      <c r="T34" s="12">
        <v>44347</v>
      </c>
      <c r="U34" s="20" t="s">
        <v>88</v>
      </c>
    </row>
    <row r="35" spans="1:21" s="5" customFormat="1" ht="129" customHeight="1" x14ac:dyDescent="0.25">
      <c r="A35" s="11">
        <v>2021</v>
      </c>
      <c r="B35" s="12">
        <v>44317</v>
      </c>
      <c r="C35" s="12">
        <v>44347</v>
      </c>
      <c r="D35" s="11" t="s">
        <v>58</v>
      </c>
      <c r="E35" s="11">
        <v>33109</v>
      </c>
      <c r="F35" s="11" t="s">
        <v>60</v>
      </c>
      <c r="G35" s="11" t="s">
        <v>61</v>
      </c>
      <c r="H35" s="11" t="s">
        <v>62</v>
      </c>
      <c r="I35" s="11"/>
      <c r="J35" s="16" t="s">
        <v>74</v>
      </c>
      <c r="K35" s="12">
        <v>43525</v>
      </c>
      <c r="L35" s="12">
        <v>44500</v>
      </c>
      <c r="M35" s="14" t="s">
        <v>63</v>
      </c>
      <c r="N35" s="15">
        <f>13000*2</f>
        <v>26000</v>
      </c>
      <c r="O35" s="15">
        <f>11879.31*2</f>
        <v>23758.62</v>
      </c>
      <c r="P35" s="11"/>
      <c r="Q35" s="11" t="s">
        <v>64</v>
      </c>
      <c r="R35" s="15" t="s">
        <v>65</v>
      </c>
      <c r="S35" s="12">
        <v>44347</v>
      </c>
      <c r="T35" s="12">
        <v>44347</v>
      </c>
      <c r="U35" s="20" t="s">
        <v>88</v>
      </c>
    </row>
    <row r="36" spans="1:21" s="5" customFormat="1" ht="127.5" customHeight="1" x14ac:dyDescent="0.25">
      <c r="A36" s="11">
        <v>2021</v>
      </c>
      <c r="B36" s="12">
        <v>44317</v>
      </c>
      <c r="C36" s="12">
        <v>44347</v>
      </c>
      <c r="D36" s="11" t="s">
        <v>58</v>
      </c>
      <c r="E36" s="11">
        <v>33102</v>
      </c>
      <c r="F36" s="11" t="s">
        <v>66</v>
      </c>
      <c r="G36" s="11" t="s">
        <v>67</v>
      </c>
      <c r="H36" s="11" t="s">
        <v>68</v>
      </c>
      <c r="I36" s="11"/>
      <c r="J36" s="16" t="s">
        <v>75</v>
      </c>
      <c r="K36" s="17">
        <v>43511</v>
      </c>
      <c r="L36" s="17">
        <v>44468</v>
      </c>
      <c r="M36" s="15" t="s">
        <v>69</v>
      </c>
      <c r="N36" s="15">
        <f>12056.9*2</f>
        <v>24113.8</v>
      </c>
      <c r="O36" s="15">
        <f>11017.51*2</f>
        <v>22035.02</v>
      </c>
      <c r="P36" s="11"/>
      <c r="Q36" s="11" t="s">
        <v>64</v>
      </c>
      <c r="R36" s="15" t="s">
        <v>65</v>
      </c>
      <c r="S36" s="12">
        <v>44347</v>
      </c>
      <c r="T36" s="12">
        <v>44347</v>
      </c>
      <c r="U36" s="20" t="s">
        <v>88</v>
      </c>
    </row>
    <row r="37" spans="1:21" s="1" customFormat="1" ht="136.5" customHeight="1" x14ac:dyDescent="0.25">
      <c r="A37" s="11">
        <v>2021</v>
      </c>
      <c r="B37" s="12">
        <v>44317</v>
      </c>
      <c r="C37" s="12">
        <v>44347</v>
      </c>
      <c r="D37" s="11" t="s">
        <v>58</v>
      </c>
      <c r="E37" s="11">
        <v>33103</v>
      </c>
      <c r="F37" s="15" t="s">
        <v>71</v>
      </c>
      <c r="G37" s="15" t="s">
        <v>72</v>
      </c>
      <c r="H37" s="15" t="s">
        <v>73</v>
      </c>
      <c r="I37" s="11"/>
      <c r="J37" s="18" t="s">
        <v>85</v>
      </c>
      <c r="K37" s="17">
        <v>44197</v>
      </c>
      <c r="L37" s="17">
        <v>44500</v>
      </c>
      <c r="M37" s="15" t="s">
        <v>70</v>
      </c>
      <c r="N37" s="15">
        <f>12056.9*3</f>
        <v>36170.699999999997</v>
      </c>
      <c r="O37" s="15">
        <f>11017.51*3</f>
        <v>33052.53</v>
      </c>
      <c r="P37" s="11"/>
      <c r="Q37" s="11" t="s">
        <v>64</v>
      </c>
      <c r="R37" s="15" t="s">
        <v>65</v>
      </c>
      <c r="S37" s="12">
        <v>44347</v>
      </c>
      <c r="T37" s="12">
        <v>44347</v>
      </c>
      <c r="U37" s="20" t="s">
        <v>89</v>
      </c>
    </row>
    <row r="38" spans="1:21" s="1" customFormat="1" ht="122.25" customHeight="1" x14ac:dyDescent="0.25">
      <c r="A38" s="11">
        <v>2021</v>
      </c>
      <c r="B38" s="12">
        <v>44287</v>
      </c>
      <c r="C38" s="12">
        <v>44316</v>
      </c>
      <c r="D38" s="11" t="s">
        <v>58</v>
      </c>
      <c r="E38" s="11">
        <v>33109</v>
      </c>
      <c r="F38" s="11" t="s">
        <v>76</v>
      </c>
      <c r="G38" s="11" t="s">
        <v>68</v>
      </c>
      <c r="H38" s="11" t="s">
        <v>77</v>
      </c>
      <c r="I38" s="11"/>
      <c r="J38" s="13" t="s">
        <v>80</v>
      </c>
      <c r="K38" s="12">
        <v>44197</v>
      </c>
      <c r="L38" s="12">
        <v>44500</v>
      </c>
      <c r="M38" s="14" t="s">
        <v>78</v>
      </c>
      <c r="N38" s="15">
        <f>12056.9*2</f>
        <v>24113.8</v>
      </c>
      <c r="O38" s="15">
        <f>11017.51*2</f>
        <v>22035.02</v>
      </c>
      <c r="P38" s="11"/>
      <c r="Q38" s="11" t="s">
        <v>64</v>
      </c>
      <c r="R38" s="15" t="s">
        <v>65</v>
      </c>
      <c r="S38" s="12">
        <v>44316</v>
      </c>
      <c r="T38" s="12">
        <v>44316</v>
      </c>
      <c r="U38" s="20" t="s">
        <v>89</v>
      </c>
    </row>
    <row r="39" spans="1:21" s="5" customFormat="1" ht="129" customHeight="1" x14ac:dyDescent="0.25">
      <c r="A39" s="11">
        <v>2021</v>
      </c>
      <c r="B39" s="12">
        <v>44287</v>
      </c>
      <c r="C39" s="12">
        <v>44316</v>
      </c>
      <c r="D39" s="11" t="s">
        <v>58</v>
      </c>
      <c r="E39" s="11">
        <v>33109</v>
      </c>
      <c r="F39" s="11" t="s">
        <v>60</v>
      </c>
      <c r="G39" s="11" t="s">
        <v>61</v>
      </c>
      <c r="H39" s="11" t="s">
        <v>62</v>
      </c>
      <c r="I39" s="11"/>
      <c r="J39" s="16" t="s">
        <v>74</v>
      </c>
      <c r="K39" s="12">
        <v>43525</v>
      </c>
      <c r="L39" s="12">
        <v>44500</v>
      </c>
      <c r="M39" s="14" t="s">
        <v>63</v>
      </c>
      <c r="N39" s="15">
        <f>13000*2</f>
        <v>26000</v>
      </c>
      <c r="O39" s="15">
        <f>11879.31*2</f>
        <v>23758.62</v>
      </c>
      <c r="P39" s="11"/>
      <c r="Q39" s="11" t="s">
        <v>64</v>
      </c>
      <c r="R39" s="15" t="s">
        <v>65</v>
      </c>
      <c r="S39" s="12">
        <v>44316</v>
      </c>
      <c r="T39" s="12">
        <v>44316</v>
      </c>
      <c r="U39" s="20" t="s">
        <v>90</v>
      </c>
    </row>
    <row r="40" spans="1:21" s="5" customFormat="1" ht="127.5" customHeight="1" x14ac:dyDescent="0.25">
      <c r="A40" s="11">
        <v>2021</v>
      </c>
      <c r="B40" s="12">
        <v>44287</v>
      </c>
      <c r="C40" s="12">
        <v>44316</v>
      </c>
      <c r="D40" s="11" t="s">
        <v>58</v>
      </c>
      <c r="E40" s="11">
        <v>33102</v>
      </c>
      <c r="F40" s="11" t="s">
        <v>66</v>
      </c>
      <c r="G40" s="11" t="s">
        <v>67</v>
      </c>
      <c r="H40" s="11" t="s">
        <v>68</v>
      </c>
      <c r="I40" s="11"/>
      <c r="J40" s="16" t="s">
        <v>75</v>
      </c>
      <c r="K40" s="17">
        <v>43511</v>
      </c>
      <c r="L40" s="17">
        <v>44468</v>
      </c>
      <c r="M40" s="15" t="s">
        <v>69</v>
      </c>
      <c r="N40" s="15">
        <f>12056.9*2</f>
        <v>24113.8</v>
      </c>
      <c r="O40" s="15">
        <f>11017.51*2</f>
        <v>22035.02</v>
      </c>
      <c r="P40" s="11"/>
      <c r="Q40" s="11" t="s">
        <v>64</v>
      </c>
      <c r="R40" s="15" t="s">
        <v>65</v>
      </c>
      <c r="S40" s="12">
        <v>44316</v>
      </c>
      <c r="T40" s="12">
        <v>44316</v>
      </c>
      <c r="U40" s="20" t="s">
        <v>90</v>
      </c>
    </row>
    <row r="41" spans="1:21" s="1" customFormat="1" ht="136.5" customHeight="1" x14ac:dyDescent="0.25">
      <c r="A41" s="11">
        <v>2021</v>
      </c>
      <c r="B41" s="12">
        <v>44287</v>
      </c>
      <c r="C41" s="12">
        <v>44316</v>
      </c>
      <c r="D41" s="11" t="s">
        <v>58</v>
      </c>
      <c r="E41" s="11">
        <v>33103</v>
      </c>
      <c r="F41" s="15" t="s">
        <v>71</v>
      </c>
      <c r="G41" s="15" t="s">
        <v>72</v>
      </c>
      <c r="H41" s="15" t="s">
        <v>73</v>
      </c>
      <c r="I41" s="11"/>
      <c r="J41" s="18" t="s">
        <v>85</v>
      </c>
      <c r="K41" s="17">
        <v>44197</v>
      </c>
      <c r="L41" s="17">
        <v>44500</v>
      </c>
      <c r="M41" s="15" t="s">
        <v>70</v>
      </c>
      <c r="N41" s="15">
        <f>12056.9*1</f>
        <v>12056.9</v>
      </c>
      <c r="O41" s="15">
        <f>11017.51*1</f>
        <v>11017.51</v>
      </c>
      <c r="P41" s="11"/>
      <c r="Q41" s="11" t="s">
        <v>64</v>
      </c>
      <c r="R41" s="15" t="s">
        <v>65</v>
      </c>
      <c r="S41" s="12">
        <v>44316</v>
      </c>
      <c r="T41" s="12">
        <v>44316</v>
      </c>
      <c r="U41" s="20" t="s">
        <v>90</v>
      </c>
    </row>
    <row r="42" spans="1:21" s="4" customFormat="1" ht="127.5" customHeight="1" x14ac:dyDescent="0.25">
      <c r="A42" s="11">
        <v>2021</v>
      </c>
      <c r="B42" s="12">
        <v>44256</v>
      </c>
      <c r="C42" s="12">
        <v>44286</v>
      </c>
      <c r="D42" s="11" t="s">
        <v>58</v>
      </c>
      <c r="E42" s="11">
        <v>33102</v>
      </c>
      <c r="F42" s="11" t="s">
        <v>66</v>
      </c>
      <c r="G42" s="11" t="s">
        <v>67</v>
      </c>
      <c r="H42" s="11" t="s">
        <v>68</v>
      </c>
      <c r="I42" s="11"/>
      <c r="J42" s="16" t="s">
        <v>75</v>
      </c>
      <c r="K42" s="17">
        <v>43511</v>
      </c>
      <c r="L42" s="17">
        <v>44468</v>
      </c>
      <c r="M42" s="15" t="s">
        <v>69</v>
      </c>
      <c r="N42" s="15">
        <f>12056.9*2</f>
        <v>24113.8</v>
      </c>
      <c r="O42" s="15">
        <f>11017.51*2</f>
        <v>22035.02</v>
      </c>
      <c r="P42" s="11"/>
      <c r="Q42" s="11" t="s">
        <v>64</v>
      </c>
      <c r="R42" s="15" t="s">
        <v>65</v>
      </c>
      <c r="S42" s="12">
        <v>44286</v>
      </c>
      <c r="T42" s="12">
        <v>44286</v>
      </c>
      <c r="U42" s="20" t="s">
        <v>87</v>
      </c>
    </row>
    <row r="43" spans="1:21" s="4" customFormat="1" ht="129" customHeight="1" x14ac:dyDescent="0.25">
      <c r="A43" s="11">
        <v>2021</v>
      </c>
      <c r="B43" s="12">
        <v>44256</v>
      </c>
      <c r="C43" s="12">
        <v>44286</v>
      </c>
      <c r="D43" s="11" t="s">
        <v>58</v>
      </c>
      <c r="E43" s="11">
        <v>33109</v>
      </c>
      <c r="F43" s="11" t="s">
        <v>60</v>
      </c>
      <c r="G43" s="11" t="s">
        <v>61</v>
      </c>
      <c r="H43" s="11" t="s">
        <v>62</v>
      </c>
      <c r="I43" s="11"/>
      <c r="J43" s="16" t="s">
        <v>74</v>
      </c>
      <c r="K43" s="12">
        <v>43525</v>
      </c>
      <c r="L43" s="12">
        <v>44500</v>
      </c>
      <c r="M43" s="14" t="s">
        <v>63</v>
      </c>
      <c r="N43" s="15">
        <f>13000*2</f>
        <v>26000</v>
      </c>
      <c r="O43" s="15">
        <f>11879.31*2</f>
        <v>23758.62</v>
      </c>
      <c r="P43" s="11"/>
      <c r="Q43" s="11" t="s">
        <v>64</v>
      </c>
      <c r="R43" s="15" t="s">
        <v>65</v>
      </c>
      <c r="S43" s="12">
        <v>44286</v>
      </c>
      <c r="T43" s="12">
        <v>44286</v>
      </c>
      <c r="U43" s="20" t="s">
        <v>87</v>
      </c>
    </row>
    <row r="44" spans="1:21" s="1" customFormat="1" ht="122.25" customHeight="1" x14ac:dyDescent="0.25">
      <c r="A44" s="11">
        <v>2021</v>
      </c>
      <c r="B44" s="12">
        <v>44256</v>
      </c>
      <c r="C44" s="12">
        <v>44286</v>
      </c>
      <c r="D44" s="11" t="s">
        <v>58</v>
      </c>
      <c r="E44" s="11">
        <v>33109</v>
      </c>
      <c r="F44" s="11" t="s">
        <v>76</v>
      </c>
      <c r="G44" s="11" t="s">
        <v>68</v>
      </c>
      <c r="H44" s="11" t="s">
        <v>77</v>
      </c>
      <c r="I44" s="11"/>
      <c r="J44" s="13" t="s">
        <v>80</v>
      </c>
      <c r="K44" s="12">
        <v>44197</v>
      </c>
      <c r="L44" s="12">
        <v>44500</v>
      </c>
      <c r="M44" s="14" t="s">
        <v>78</v>
      </c>
      <c r="N44" s="15">
        <f>12056.9*2</f>
        <v>24113.8</v>
      </c>
      <c r="O44" s="15">
        <f>11017.51*2</f>
        <v>22035.02</v>
      </c>
      <c r="P44" s="11"/>
      <c r="Q44" s="11" t="s">
        <v>64</v>
      </c>
      <c r="R44" s="15" t="s">
        <v>65</v>
      </c>
      <c r="S44" s="12">
        <v>44286</v>
      </c>
      <c r="T44" s="12">
        <v>44286</v>
      </c>
      <c r="U44" s="20" t="s">
        <v>87</v>
      </c>
    </row>
    <row r="45" spans="1:21" s="1" customFormat="1" ht="136.5" customHeight="1" x14ac:dyDescent="0.25">
      <c r="A45" s="11">
        <v>2021</v>
      </c>
      <c r="B45" s="12">
        <v>44256</v>
      </c>
      <c r="C45" s="12">
        <v>44286</v>
      </c>
      <c r="D45" s="11" t="s">
        <v>58</v>
      </c>
      <c r="E45" s="11">
        <v>33103</v>
      </c>
      <c r="F45" s="15" t="s">
        <v>71</v>
      </c>
      <c r="G45" s="15" t="s">
        <v>72</v>
      </c>
      <c r="H45" s="15" t="s">
        <v>73</v>
      </c>
      <c r="I45" s="11"/>
      <c r="J45" s="18" t="s">
        <v>85</v>
      </c>
      <c r="K45" s="17">
        <v>44197</v>
      </c>
      <c r="L45" s="17">
        <v>44500</v>
      </c>
      <c r="M45" s="15" t="s">
        <v>70</v>
      </c>
      <c r="N45" s="19">
        <f>12056.9*4</f>
        <v>48227.6</v>
      </c>
      <c r="O45" s="19">
        <f>11017.51*4</f>
        <v>44070.04</v>
      </c>
      <c r="P45" s="11"/>
      <c r="Q45" s="11" t="s">
        <v>64</v>
      </c>
      <c r="R45" s="15" t="s">
        <v>65</v>
      </c>
      <c r="S45" s="12">
        <v>44286</v>
      </c>
      <c r="T45" s="12">
        <v>44286</v>
      </c>
      <c r="U45" s="20" t="s">
        <v>86</v>
      </c>
    </row>
    <row r="46" spans="1:21" s="3" customFormat="1" ht="107.25" customHeight="1" x14ac:dyDescent="0.25">
      <c r="A46" s="11">
        <v>2021</v>
      </c>
      <c r="B46" s="12">
        <v>44228</v>
      </c>
      <c r="C46" s="12">
        <v>44255</v>
      </c>
      <c r="D46" s="11" t="s">
        <v>58</v>
      </c>
      <c r="E46" s="11">
        <v>33109</v>
      </c>
      <c r="F46" s="11" t="s">
        <v>60</v>
      </c>
      <c r="G46" s="11" t="s">
        <v>61</v>
      </c>
      <c r="H46" s="11" t="s">
        <v>62</v>
      </c>
      <c r="I46" s="11"/>
      <c r="J46" s="16" t="s">
        <v>74</v>
      </c>
      <c r="K46" s="12">
        <v>43525</v>
      </c>
      <c r="L46" s="12">
        <v>44500</v>
      </c>
      <c r="M46" s="14" t="s">
        <v>63</v>
      </c>
      <c r="N46" s="15">
        <f>13000*2</f>
        <v>26000</v>
      </c>
      <c r="O46" s="15">
        <f>11879.31*2</f>
        <v>23758.62</v>
      </c>
      <c r="P46" s="11"/>
      <c r="Q46" s="11" t="s">
        <v>64</v>
      </c>
      <c r="R46" s="15" t="s">
        <v>65</v>
      </c>
      <c r="S46" s="12">
        <v>44255</v>
      </c>
      <c r="T46" s="12">
        <v>44255</v>
      </c>
      <c r="U46" s="20" t="s">
        <v>84</v>
      </c>
    </row>
    <row r="47" spans="1:21" s="1" customFormat="1" ht="108" customHeight="1" x14ac:dyDescent="0.25">
      <c r="A47" s="11">
        <v>2021</v>
      </c>
      <c r="B47" s="12">
        <v>44228</v>
      </c>
      <c r="C47" s="12">
        <v>44255</v>
      </c>
      <c r="D47" s="11" t="s">
        <v>58</v>
      </c>
      <c r="E47" s="11">
        <v>33109</v>
      </c>
      <c r="F47" s="11" t="s">
        <v>76</v>
      </c>
      <c r="G47" s="11" t="s">
        <v>68</v>
      </c>
      <c r="H47" s="11" t="s">
        <v>77</v>
      </c>
      <c r="I47" s="11"/>
      <c r="J47" s="13" t="s">
        <v>80</v>
      </c>
      <c r="K47" s="12">
        <v>44197</v>
      </c>
      <c r="L47" s="12">
        <v>44500</v>
      </c>
      <c r="M47" s="14" t="s">
        <v>78</v>
      </c>
      <c r="N47" s="15">
        <f>12056.9*2</f>
        <v>24113.8</v>
      </c>
      <c r="O47" s="15">
        <f>11017.51*2</f>
        <v>22035.02</v>
      </c>
      <c r="P47" s="11"/>
      <c r="Q47" s="11" t="s">
        <v>64</v>
      </c>
      <c r="R47" s="15" t="s">
        <v>65</v>
      </c>
      <c r="S47" s="12">
        <v>44255</v>
      </c>
      <c r="T47" s="12">
        <v>44255</v>
      </c>
      <c r="U47" s="20" t="s">
        <v>84</v>
      </c>
    </row>
    <row r="48" spans="1:21" s="3" customFormat="1" ht="85.5" customHeight="1" x14ac:dyDescent="0.25">
      <c r="A48" s="11">
        <v>2021</v>
      </c>
      <c r="B48" s="12">
        <v>44228</v>
      </c>
      <c r="C48" s="12">
        <v>44255</v>
      </c>
      <c r="D48" s="11" t="s">
        <v>58</v>
      </c>
      <c r="E48" s="11">
        <v>33102</v>
      </c>
      <c r="F48" s="11" t="s">
        <v>66</v>
      </c>
      <c r="G48" s="11" t="s">
        <v>67</v>
      </c>
      <c r="H48" s="11" t="s">
        <v>68</v>
      </c>
      <c r="I48" s="11"/>
      <c r="J48" s="16" t="s">
        <v>75</v>
      </c>
      <c r="K48" s="17">
        <v>43511</v>
      </c>
      <c r="L48" s="17">
        <v>44468</v>
      </c>
      <c r="M48" s="15" t="s">
        <v>69</v>
      </c>
      <c r="N48" s="15">
        <f>12056.9*3</f>
        <v>36170.699999999997</v>
      </c>
      <c r="O48" s="15">
        <f>11017.51*3</f>
        <v>33052.53</v>
      </c>
      <c r="P48" s="11"/>
      <c r="Q48" s="11" t="s">
        <v>64</v>
      </c>
      <c r="R48" s="15" t="s">
        <v>65</v>
      </c>
      <c r="S48" s="12">
        <v>44255</v>
      </c>
      <c r="T48" s="12">
        <v>44255</v>
      </c>
      <c r="U48" s="20" t="s">
        <v>84</v>
      </c>
    </row>
    <row r="49" spans="1:21" s="2" customFormat="1" ht="84" customHeight="1" x14ac:dyDescent="0.25">
      <c r="A49" s="11">
        <v>2021</v>
      </c>
      <c r="B49" s="12">
        <v>44197</v>
      </c>
      <c r="C49" s="12">
        <v>44227</v>
      </c>
      <c r="D49" s="11" t="s">
        <v>58</v>
      </c>
      <c r="E49" s="11">
        <v>33109</v>
      </c>
      <c r="F49" s="11" t="s">
        <v>60</v>
      </c>
      <c r="G49" s="11" t="s">
        <v>61</v>
      </c>
      <c r="H49" s="11" t="s">
        <v>62</v>
      </c>
      <c r="I49" s="11"/>
      <c r="J49" s="16" t="s">
        <v>74</v>
      </c>
      <c r="K49" s="12">
        <v>43525</v>
      </c>
      <c r="L49" s="12">
        <v>44500</v>
      </c>
      <c r="M49" s="14" t="s">
        <v>63</v>
      </c>
      <c r="N49" s="15">
        <f>13000*2</f>
        <v>26000</v>
      </c>
      <c r="O49" s="15">
        <f>11879.31*2</f>
        <v>23758.62</v>
      </c>
      <c r="P49" s="11"/>
      <c r="Q49" s="11" t="s">
        <v>64</v>
      </c>
      <c r="R49" s="15" t="s">
        <v>65</v>
      </c>
      <c r="S49" s="12">
        <v>44227</v>
      </c>
      <c r="T49" s="12">
        <v>44227</v>
      </c>
      <c r="U49" s="20" t="s">
        <v>83</v>
      </c>
    </row>
    <row r="50" spans="1:21" s="1" customFormat="1" ht="102.75" customHeight="1" x14ac:dyDescent="0.25">
      <c r="A50" s="11">
        <v>2021</v>
      </c>
      <c r="B50" s="12">
        <v>44197</v>
      </c>
      <c r="C50" s="12">
        <v>44227</v>
      </c>
      <c r="D50" s="11" t="s">
        <v>58</v>
      </c>
      <c r="E50" s="11">
        <v>33109</v>
      </c>
      <c r="F50" s="11" t="s">
        <v>76</v>
      </c>
      <c r="G50" s="11" t="s">
        <v>68</v>
      </c>
      <c r="H50" s="11" t="s">
        <v>77</v>
      </c>
      <c r="I50" s="11"/>
      <c r="J50" s="13" t="s">
        <v>80</v>
      </c>
      <c r="K50" s="12">
        <v>44197</v>
      </c>
      <c r="L50" s="12">
        <v>44500</v>
      </c>
      <c r="M50" s="14" t="s">
        <v>78</v>
      </c>
      <c r="N50" s="15">
        <f>12056.9*2</f>
        <v>24113.8</v>
      </c>
      <c r="O50" s="15">
        <f>11017.51*2</f>
        <v>22035.02</v>
      </c>
      <c r="P50" s="11"/>
      <c r="Q50" s="11" t="s">
        <v>64</v>
      </c>
      <c r="R50" s="15" t="s">
        <v>65</v>
      </c>
      <c r="S50" s="12">
        <v>44227</v>
      </c>
      <c r="T50" s="12">
        <v>44227</v>
      </c>
      <c r="U50" s="20" t="s">
        <v>83</v>
      </c>
    </row>
    <row r="51" spans="1:21" s="1" customFormat="1" ht="114" customHeight="1" x14ac:dyDescent="0.25">
      <c r="A51" s="11">
        <v>2021</v>
      </c>
      <c r="B51" s="12">
        <v>44197</v>
      </c>
      <c r="C51" s="12">
        <v>44227</v>
      </c>
      <c r="D51" s="11" t="s">
        <v>58</v>
      </c>
      <c r="E51" s="11">
        <v>33103</v>
      </c>
      <c r="F51" s="15" t="s">
        <v>71</v>
      </c>
      <c r="G51" s="15" t="s">
        <v>72</v>
      </c>
      <c r="H51" s="15" t="s">
        <v>73</v>
      </c>
      <c r="I51" s="11"/>
      <c r="J51" s="18" t="s">
        <v>79</v>
      </c>
      <c r="K51" s="17">
        <v>44105</v>
      </c>
      <c r="L51" s="17">
        <v>44196</v>
      </c>
      <c r="M51" s="15" t="s">
        <v>70</v>
      </c>
      <c r="N51" s="19">
        <f>12056.9*2</f>
        <v>24113.8</v>
      </c>
      <c r="O51" s="19">
        <f>11017.51*2</f>
        <v>22035.02</v>
      </c>
      <c r="P51" s="11"/>
      <c r="Q51" s="11" t="s">
        <v>64</v>
      </c>
      <c r="R51" s="15" t="s">
        <v>65</v>
      </c>
      <c r="S51" s="12">
        <v>44227</v>
      </c>
      <c r="T51" s="12">
        <v>44227</v>
      </c>
      <c r="U51" s="20" t="s">
        <v>82</v>
      </c>
    </row>
    <row r="52" spans="1:21" s="2" customFormat="1" ht="123" customHeight="1" x14ac:dyDescent="0.25">
      <c r="A52" s="11">
        <v>2021</v>
      </c>
      <c r="B52" s="12">
        <v>44197</v>
      </c>
      <c r="C52" s="12">
        <v>44227</v>
      </c>
      <c r="D52" s="11" t="s">
        <v>58</v>
      </c>
      <c r="E52" s="11">
        <v>33102</v>
      </c>
      <c r="F52" s="11" t="s">
        <v>66</v>
      </c>
      <c r="G52" s="11" t="s">
        <v>67</v>
      </c>
      <c r="H52" s="11" t="s">
        <v>68</v>
      </c>
      <c r="I52" s="11"/>
      <c r="J52" s="16" t="s">
        <v>75</v>
      </c>
      <c r="K52" s="17">
        <v>43511</v>
      </c>
      <c r="L52" s="17">
        <v>44468</v>
      </c>
      <c r="M52" s="15" t="s">
        <v>69</v>
      </c>
      <c r="N52" s="15">
        <f>12056.9*3</f>
        <v>36170.699999999997</v>
      </c>
      <c r="O52" s="15">
        <f>11017.51*3</f>
        <v>33052.53</v>
      </c>
      <c r="P52" s="11"/>
      <c r="Q52" s="11" t="s">
        <v>64</v>
      </c>
      <c r="R52" s="15" t="s">
        <v>65</v>
      </c>
      <c r="S52" s="12">
        <v>44227</v>
      </c>
      <c r="T52" s="12">
        <v>44227</v>
      </c>
      <c r="U52" s="20" t="s">
        <v>81</v>
      </c>
    </row>
  </sheetData>
  <mergeCells count="7">
    <mergeCell ref="A6:U6"/>
    <mergeCell ref="A2:C2"/>
    <mergeCell ref="D2:F2"/>
    <mergeCell ref="G2:I2"/>
    <mergeCell ref="A3:C3"/>
    <mergeCell ref="D3:F3"/>
    <mergeCell ref="G3:I3"/>
  </mergeCells>
  <dataValidations count="1">
    <dataValidation type="list" allowBlank="1" showErrorMessage="1" sqref="D8:D237">
      <formula1>Hidden_13</formula1>
    </dataValidation>
  </dataValidations>
  <hyperlinks>
    <hyperlink ref="J52" r:id="rId1" display="http://portal.monterrey.gob.mx/pdf/Hipervinculos/Contrato Prestaci%C3%B3n de Servicios Profesionales Fiscalista 15-02-2019.pdf"/>
    <hyperlink ref="J51" r:id="rId2"/>
    <hyperlink ref="J50" r:id="rId3"/>
    <hyperlink ref="J49" r:id="rId4" display="http://portal.monterrey.gob.mx/pdf/Hipervinculos/Fideicomiso_La_Gran_Ciudad/Convenio Modificatorio al Contrato Prestaci%C3%B3n de Servicios Profesionales Transparencia 01-04-2019.pdf"/>
    <hyperlink ref="J47" r:id="rId5"/>
    <hyperlink ref="J46" r:id="rId6" display="http://portal.monterrey.gob.mx/pdf/Hipervinculos/Fideicomiso_La_Gran_Ciudad/Convenio Modificatorio al Contrato Prestaci%C3%B3n de Servicios Profesionales Transparencia 01-04-2019.pdf"/>
    <hyperlink ref="J48" r:id="rId7" display="http://portal.monterrey.gob.mx/pdf/Hipervinculos/Contrato Prestaci%C3%B3n de Servicios Profesionales Fiscalista 15-02-2019.pdf"/>
    <hyperlink ref="J45" r:id="rId8"/>
    <hyperlink ref="J44" r:id="rId9"/>
    <hyperlink ref="J43" r:id="rId10" display="http://portal.monterrey.gob.mx/pdf/Hipervinculos/Fideicomiso_La_Gran_Ciudad/Convenio Modificatorio al Contrato Prestaci%C3%B3n de Servicios Profesionales Transparencia 01-04-2019.pdf"/>
    <hyperlink ref="J42" r:id="rId11" display="http://portal.monterrey.gob.mx/pdf/Hipervinculos/Contrato Prestaci%C3%B3n de Servicios Profesionales Fiscalista 15-02-2019.pdf"/>
    <hyperlink ref="J38" r:id="rId12"/>
    <hyperlink ref="J39" r:id="rId13" display="http://portal.monterrey.gob.mx/pdf/Hipervinculos/Fideicomiso_La_Gran_Ciudad/Convenio Modificatorio al Contrato Prestaci%C3%B3n de Servicios Profesionales Transparencia 01-04-2019.pdf"/>
    <hyperlink ref="J40" r:id="rId14" display="http://portal.monterrey.gob.mx/pdf/Hipervinculos/Contrato Prestaci%C3%B3n de Servicios Profesionales Fiscalista 15-02-2019.pdf"/>
    <hyperlink ref="J41" r:id="rId15"/>
    <hyperlink ref="J37" r:id="rId16"/>
    <hyperlink ref="J34" r:id="rId17"/>
    <hyperlink ref="J35" r:id="rId18" display="http://portal.monterrey.gob.mx/pdf/Hipervinculos/Fideicomiso_La_Gran_Ciudad/Convenio Modificatorio al Contrato Prestaci%C3%B3n de Servicios Profesionales Transparencia 01-04-2019.pdf"/>
    <hyperlink ref="J36" r:id="rId19" display="http://portal.monterrey.gob.mx/pdf/Hipervinculos/Contrato Prestaci%C3%B3n de Servicios Profesionales Fiscalista 15-02-2019.pdf"/>
    <hyperlink ref="J33" r:id="rId20"/>
    <hyperlink ref="J32" r:id="rId21"/>
    <hyperlink ref="J31" r:id="rId22" display="http://portal.monterrey.gob.mx/pdf/Hipervinculos/Fideicomiso_La_Gran_Ciudad/Convenio Modificatorio al Contrato Prestaci%C3%B3n de Servicios Profesionales Transparencia 01-04-2019.pdf"/>
    <hyperlink ref="J30" r:id="rId23" display="http://portal.monterrey.gob.mx/pdf/Hipervinculos/Contrato Prestaci%C3%B3n de Servicios Profesionales Fiscalista 15-02-2019.pdf"/>
    <hyperlink ref="J29" r:id="rId24"/>
    <hyperlink ref="J28" r:id="rId25" display="http://portal.monterrey.gob.mx/pdf/Hipervinculos/Contrato Prestaci%C3%B3n de Servicios Profesionales Fiscalista 15-02-2019.pdf"/>
    <hyperlink ref="J27" r:id="rId26" display="http://portal.monterrey.gob.mx/pdf/Hipervinculos/Fideicomiso_La_Gran_Ciudad/Convenio Modificatorio al Contrato Prestaci%C3%B3n de Servicios Profesionales Transparencia 01-04-2019.pdf"/>
    <hyperlink ref="J26" r:id="rId27"/>
    <hyperlink ref="J25" r:id="rId28"/>
    <hyperlink ref="J24" r:id="rId29" display="http://portal.monterrey.gob.mx/pdf/Hipervinculos/Contrato Prestaci%C3%B3n de Servicios Profesionales Fiscalista 15-02-2019.pdf"/>
    <hyperlink ref="J23" r:id="rId30" display="http://portal.monterrey.gob.mx/pdf/Hipervinculos/Fideicomiso_La_Gran_Ciudad/Convenio Modificatorio al Contrato Prestaci%C3%B3n de Servicios Profesionales Transparencia 01-04-2019.pdf"/>
    <hyperlink ref="J22" r:id="rId31"/>
    <hyperlink ref="J21" r:id="rId32"/>
    <hyperlink ref="J20" r:id="rId33" display="http://portal.monterrey.gob.mx/pdf/Hipervinculos/Contrato Prestaci%C3%B3n de Servicios Profesionales Fiscalista 15-02-2019.pdf"/>
    <hyperlink ref="J19" r:id="rId34"/>
    <hyperlink ref="J18" r:id="rId35" display="http://portal.monterrey.gob.mx/pdf/Hipervinculos/Fideicomiso_La_Gran_Ciudad/Convenio Modificatorio al Contrato Prestaci%C3%B3n de Servicios Profesionales Transparencia 01-04-2019.pdf"/>
    <hyperlink ref="J17" r:id="rId36"/>
    <hyperlink ref="J16" r:id="rId37" display="http://portal.monterrey.gob.mx/pdf/Hipervinculos/Fideicomiso_La_Gran_Ciudad/Convenio Modificatorio al Contrato Prestaci%C3%B3n de Servicios Profesionales Transparencia 01-04-2019.pdf"/>
    <hyperlink ref="J12" r:id="rId38"/>
    <hyperlink ref="J13" r:id="rId39"/>
    <hyperlink ref="J14" r:id="rId40"/>
    <hyperlink ref="J15" r:id="rId41"/>
    <hyperlink ref="J8" r:id="rId42"/>
    <hyperlink ref="J9" r:id="rId43"/>
    <hyperlink ref="J10" r:id="rId44"/>
    <hyperlink ref="J11" r:id="rId45"/>
  </hyperlinks>
  <pageMargins left="0.7" right="0.7" top="0.75" bottom="0.75" header="0.3" footer="0.3"/>
  <pageSetup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2019-06-14T16:11:07Z</dcterms:created>
  <dcterms:modified xsi:type="dcterms:W3CDTF">2022-01-26T23:01:14Z</dcterms:modified>
</cp:coreProperties>
</file>