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iGT9B9ACcYKsY5tDQD/4u8iknYx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Y8">
      <text>
        <t xml:space="preserve">Empoderamiento y autonomía: 2 sesiones de bisutería, 2 sesiones de herbolaria, 2 sesiones de microdosis, 2 sesiones de arreglos florales, 6 sesiones de repostería y 1 sesión de círculos restaurativos
======</t>
      </text>
    </comment>
    <comment authorId="0" ref="Z10">
      <text>
        <t xml:space="preserve">Evento por el día internacional de la lucha contra el cáncer de mama
======</t>
      </text>
    </comment>
    <comment authorId="0" ref="Z7">
      <text>
        <t xml:space="preserve">======
ID#AAAA-m9Lz6g
Selene de la Rosa    (2023-11-06 18:35:37)
24 mujeres participaron en la 5ta Edición de la Mercadita Artesanal</t>
      </text>
    </comment>
    <comment authorId="0" ref="Z5">
      <text>
        <t xml:space="preserve">======
ID#AAAA-m9kBLM
Selene de la Rosa    (2023-11-06 17:22:22)
24 mujeres participaron en la Mercadita Artesanal</t>
      </text>
    </comment>
    <comment authorId="0" ref="Z6">
      <text>
        <t xml:space="preserve">======
ID#AAAA-JEY3NM
Selene de la Rosa    (2023-11-03 22:12:17)
1.- 5ta Edición de la Mercadita Artesanal</t>
      </text>
    </comment>
    <comment authorId="0" ref="Z4">
      <text>
        <t xml:space="preserve">======
ID#AAAA_V9V_88
Raquel Rivera    (2023-11-03 03:15:40)
1.- Certificación en la NMX-025, a nivel Central.
2.-Se solicita difisión digital del Protocolo para prevenir atender, y sancionar la violencia laborla y discriminación.
3.- Se inician entrevistas para el instrumento de evaluación interno del Instituto.
------
ID#AAAA-JEY3NI
Selene de la Rosa    (2023-11-03 22:10:20)
4. 5ta Edición de la Mercadita Artesanal en Plaza Zaragoza</t>
      </text>
    </comment>
    <comment authorId="0" ref="Y6">
      <text>
        <t xml:space="preserve">======
ID#AAAA7CsU5ck
América García    (2023-10-05 17:11:17)
agregue aqui lo de la Sensibilización</t>
      </text>
    </comment>
    <comment authorId="0" ref="Y5">
      <text>
        <t xml:space="preserve">======
ID#AAAA5PIRh4Y
Raquel Rivera    (2023-10-04 19:33:54)
85 personas  que asistieron al Desayuno Familiar
------
ID#AAAA7DRI50I
Shelsea Odette Amézquita    (2023-10-05 15:25:14)
Falta reportar beneficiarios de NEN y PIG
------
ID#AAAA6g0JnHA
Laura Cabrera Mezquitin    (2023-10-05 19:13:31)
92 de PIG y 166 de NEN= 258</t>
      </text>
    </comment>
    <comment authorId="0" ref="Y4">
      <text>
        <t xml:space="preserve">======
ID#AAAA5PIRh4U
Raquel Rivera    (2023-10-04 19:32:21)
"Desayuno Familiar"</t>
      </text>
    </comment>
    <comment authorId="0" ref="X5">
      <text>
        <t xml:space="preserve">======
ID#AAAA4LOI_Dc
Laura Cabrera Mezquitin    (2023-09-11 17:35:29)
45 -NEN+PIG</t>
      </text>
    </comment>
    <comment authorId="0" ref="X8">
      <text>
        <t xml:space="preserve">======
ID#AAAA4LOI_DI
Elda Rendón    (2023-09-11 16:28:35)
circulos, empoderamiento</t>
      </text>
    </comment>
    <comment authorId="0" ref="X6">
      <text>
        <t xml:space="preserve">======
ID#AAAA4LOI_DA
Elda Rendón    (2023-09-11 16:27:02)
capacitacion interinstitucional y transver</t>
      </text>
    </comment>
    <comment authorId="0" ref="X4">
      <text>
        <t xml:space="preserve">======
ID#AAAA4LOI_C8
Elda Rendón    (2023-09-11 16:26:39)
actividades comunitarias</t>
      </text>
    </comment>
    <comment authorId="0" ref="W7">
      <text>
        <t xml:space="preserve">======
ID#AAAA2nzvIcw
Raquel Rivera    (2023-08-03 19:05:07)
15 personas servidoras públicas, durante la Instalación del Comité de Igualdad Laboral y No Discriminación.</t>
      </text>
    </comment>
    <comment authorId="0" ref="W5">
      <text>
        <t xml:space="preserve">======
ID#AAAA2nzvIcs
Raquel Rivera    (2023-08-03 19:03:50)
Integración del Comité y Capacitación en Igualdad Laboral y No Discriminación al interior del IMMR
------
ID#AAAA2w_eUn4
Elda Rendón    (2023-08-11 19:17:57)
sumar beneficiarixs nen y pig @lauracabreram.immr@gmail.com
------
ID#AAAA2w_eUn8
Laura Cabrera Mezquitin    (2023-08-11 19:25:36)
81 de PIG + 162 de NEN</t>
      </text>
    </comment>
    <comment authorId="0" ref="T5">
      <text>
        <t xml:space="preserve">======
ID#AAAAyQOpYBc
Norma Lizeth Ovalle Saldaña    (2023-06-07 16:10:28)
30 participantes de la 2° Edción de La Mercadita Artesanal el 24 de abril 2023</t>
      </text>
    </comment>
    <comment authorId="0" ref="U7">
      <text>
        <t xml:space="preserve">======
ID#AAAAyQOpYBY
Raquel Rivera    (2023-06-07 16:09:15)
9 Personas que asistieron a la capacitación de igualdad laboral y no discriminación.</t>
      </text>
    </comment>
    <comment authorId="0" ref="T4">
      <text>
        <t xml:space="preserve">======
ID#AAAAyQOpYBU
Norma Lizeth Ovalle Saldaña    (2023-06-07 16:06:54)
Mercadita artesanal 16 de abril</t>
      </text>
    </comment>
    <comment authorId="0" ref="U6">
      <text>
        <t xml:space="preserve">======
ID#AAAAyQOpYBQ
Raquel Rivera    (2023-06-07 16:02:49)
Capacitación Contraloría 15/05/2023</t>
      </text>
    </comment>
    <comment authorId="0" ref="T6">
      <text>
        <t xml:space="preserve">======
ID#AAAAyQOpYBM
Norma Lizeth Ovalle Saldaña    (2023-06-07 16:01:56)
Mercadita Artesanal 16 abril y Capacitación de igualdad laboral y no discriminación 
24 abril</t>
      </text>
    </comment>
    <comment authorId="0" ref="U4">
      <text>
        <t xml:space="preserve">======
ID#AAAAyQOpYA8
Raquel Rivera    (2023-06-07 15:53:56)
Capacitación en Contraloría en fecha 15/05/2023.</t>
      </text>
    </comment>
    <comment authorId="0" ref="Q5">
      <text>
        <t xml:space="preserve">======
ID#AAAAxXhBAUw
Isabel Pérez Cerda    (2023-02-08 22:38:17)
93 para programa Piensa Igualitario</t>
      </text>
    </comment>
  </commentList>
  <extLst>
    <ext uri="GoogleSheetsCustomDataVersion1">
      <go:sheetsCustomData xmlns:go="http://customooxmlschemas.google.com/" r:id="rId1" roundtripDataSignature="AMtx7mhpQPadfQzPV5rLixKsMdUE8Kgs8w=="/>
    </ext>
  </extLst>
</comments>
</file>

<file path=xl/sharedStrings.xml><?xml version="1.0" encoding="utf-8"?>
<sst xmlns="http://schemas.openxmlformats.org/spreadsheetml/2006/main" count="48" uniqueCount="43">
  <si>
    <t>Instituto de las Mujeres Regias</t>
  </si>
  <si>
    <t>Estadística 2022</t>
  </si>
  <si>
    <t>Estadística 2023</t>
  </si>
  <si>
    <t>No.</t>
  </si>
  <si>
    <t>Tema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</si>
  <si>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</si>
  <si>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</si>
  <si>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</si>
  <si>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</si>
  <si>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</si>
  <si>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</si>
  <si>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</si>
  <si>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</si>
  <si>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</si>
  <si>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</si>
  <si>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</si>
  <si>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</si>
  <si>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</si>
  <si>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</si>
  <si>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</si>
  <si>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</si>
  <si>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</si>
  <si>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</si>
  <si>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</si>
  <si>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</si>
  <si>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</si>
  <si>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</si>
  <si>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</si>
  <si>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</si>
  <si>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</si>
  <si>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</si>
  <si>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Actividades de Prevención de la Violencia</t>
  </si>
  <si>
    <t>Cantidad de actividades de prevención de la violencia</t>
  </si>
  <si>
    <t xml:space="preserve">Cantidad de personas beneficiadas en actividades de prevención de la violencia </t>
  </si>
  <si>
    <t>Actividades de Perspectiva de Género</t>
  </si>
  <si>
    <t>Cantidad de actividades de perspectiva de género</t>
  </si>
  <si>
    <t>Cantidad de personas beneficiadas en actividades de perspectiva de género</t>
  </si>
  <si>
    <t>Actividades Difusión de los Derechos de la Mujer</t>
  </si>
  <si>
    <t>Cantidad de actividades de promoción de los derechos de la mujer</t>
  </si>
  <si>
    <t>Cantidad de personas beneficiadas en actividades de promoción de  los derechos de la mujer</t>
  </si>
  <si>
    <t>Actividades en Promoción de la Salud</t>
  </si>
  <si>
    <t>Cantidad de actividades en promoción de la salud</t>
  </si>
  <si>
    <t>Cantidad de personas beneficiadas en actividades de promoción de la salud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</si>
</sst>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>
      <sz val="10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3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1" fillId="2" fontId="4" numFmtId="0" xfId="0" applyAlignment="1" applyBorder="1" applyFont="1">
      <alignment horizontal="center" shrinkToFit="0" vertical="center" wrapText="1"/>
    </xf>
    <xf borderId="1" fillId="2" fontId="4" numFmtId="49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3" fontId="5" numFmtId="0" xfId="0" applyAlignment="1" applyBorder="1" applyFont="1">
      <alignment horizontal="center" shrinkToFit="0" vertical="center" wrapText="1"/>
    </xf>
    <xf borderId="2" fillId="4" fontId="1" numFmtId="0" xfId="0" applyAlignment="1" applyBorder="1" applyFill="1" applyFont="1">
      <alignment horizontal="left" shrinkToFit="0" vertical="center" wrapText="1"/>
    </xf>
    <xf borderId="2" fillId="0" fontId="1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76200</xdr:rowOff>
    </xdr:from>
    <xdr:ext cx="14954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Col="1"/>
  <cols>
    <col customWidth="1" min="1" max="1" width="4.14"/>
    <col customWidth="1" min="2" max="2" width="17.14"/>
    <col customWidth="1" min="3" max="3" width="35.43"/>
    <col customWidth="1" hidden="1" min="4" max="15" width="15.43" outlineLevel="1"/>
    <col customWidth="1" hidden="1" min="16" max="16" width="10.71" outlineLevel="1"/>
    <col customWidth="1" min="17" max="28" width="15.43"/>
    <col customWidth="1" min="29" max="29" width="10.71"/>
  </cols>
  <sheetData>
    <row r="1" ht="29.25" customHeight="1">
      <c r="A1" s="1"/>
      <c r="B1" s="1"/>
      <c r="C1" s="2"/>
      <c r="D1" s="3" t="s">
        <v>0</v>
      </c>
      <c r="P1" s="1"/>
      <c r="Q1" s="3" t="s">
        <v>0</v>
      </c>
      <c r="AC1" s="1"/>
    </row>
    <row r="2" ht="29.25" customHeight="1">
      <c r="A2" s="1"/>
      <c r="B2" s="1"/>
      <c r="C2" s="2"/>
      <c r="D2" s="4" t="s">
        <v>1</v>
      </c>
      <c r="P2" s="1"/>
      <c r="Q2" s="4" t="s">
        <v>2</v>
      </c>
      <c r="AC2" s="1"/>
    </row>
    <row r="3" ht="22.5" customHeight="1">
      <c r="A3" s="5" t="s">
        <v>3</v>
      </c>
      <c r="B3" s="5" t="s">
        <v>4</v>
      </c>
      <c r="C3" s="6"/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5" t="s">
        <v>30</v>
      </c>
    </row>
    <row r="4" ht="51.75" customHeight="1">
      <c r="A4" s="8">
        <v>1.0</v>
      </c>
      <c r="B4" s="9" t="s">
        <v>31</v>
      </c>
      <c r="C4" s="10" t="s">
        <v>32</v>
      </c>
      <c r="D4" s="11">
        <v>0.0</v>
      </c>
      <c r="E4" s="11">
        <v>0.0</v>
      </c>
      <c r="F4" s="11">
        <v>0.0</v>
      </c>
      <c r="G4" s="11">
        <v>0.0</v>
      </c>
      <c r="H4" s="11">
        <v>1.0</v>
      </c>
      <c r="I4" s="11">
        <v>9.0</v>
      </c>
      <c r="J4" s="11">
        <v>2.0</v>
      </c>
      <c r="K4" s="11">
        <v>8.0</v>
      </c>
      <c r="L4" s="11">
        <v>4.0</v>
      </c>
      <c r="M4" s="11">
        <v>9.0</v>
      </c>
      <c r="N4" s="11">
        <v>5.0</v>
      </c>
      <c r="O4" s="11">
        <v>2.0</v>
      </c>
      <c r="P4" s="12">
        <f t="shared" ref="P4:P11" si="1">SUM(D4:O4)</f>
        <v>40</v>
      </c>
      <c r="Q4" s="11">
        <v>4.0</v>
      </c>
      <c r="R4" s="11">
        <v>5.0</v>
      </c>
      <c r="S4" s="11">
        <v>4.0</v>
      </c>
      <c r="T4" s="11">
        <v>9.0</v>
      </c>
      <c r="U4" s="11">
        <v>12.0</v>
      </c>
      <c r="V4" s="11">
        <f>1+9+1+5</f>
        <v>16</v>
      </c>
      <c r="W4" s="11">
        <f>10+1</f>
        <v>11</v>
      </c>
      <c r="X4" s="11">
        <v>22.0</v>
      </c>
      <c r="Y4" s="11">
        <v>1.0</v>
      </c>
      <c r="Z4" s="13">
        <f>4+1</f>
        <v>5</v>
      </c>
      <c r="AA4" s="11"/>
      <c r="AB4" s="11"/>
      <c r="AC4" s="12">
        <f t="shared" ref="AC4:AC11" si="2">SUM(Q4:AB4)</f>
        <v>89</v>
      </c>
    </row>
    <row r="5" ht="51.75" customHeight="1">
      <c r="A5" s="8">
        <v>2.0</v>
      </c>
      <c r="B5" s="9" t="s">
        <v>31</v>
      </c>
      <c r="C5" s="10" t="s">
        <v>33</v>
      </c>
      <c r="D5" s="11">
        <v>0.0</v>
      </c>
      <c r="E5" s="11">
        <v>0.0</v>
      </c>
      <c r="F5" s="11">
        <v>0.0</v>
      </c>
      <c r="G5" s="11">
        <v>0.0</v>
      </c>
      <c r="H5" s="11">
        <v>32.0</v>
      </c>
      <c r="I5" s="11">
        <v>432.0</v>
      </c>
      <c r="J5" s="11">
        <v>508.0</v>
      </c>
      <c r="K5" s="11">
        <v>461.0</v>
      </c>
      <c r="L5" s="11">
        <v>195.0</v>
      </c>
      <c r="M5" s="11">
        <v>196.0</v>
      </c>
      <c r="N5" s="11">
        <v>262.0</v>
      </c>
      <c r="O5" s="11">
        <v>248.0</v>
      </c>
      <c r="P5" s="12">
        <f t="shared" si="1"/>
        <v>2334</v>
      </c>
      <c r="Q5" s="11">
        <v>122.0</v>
      </c>
      <c r="R5" s="11">
        <v>90.0</v>
      </c>
      <c r="S5" s="11">
        <v>370.0</v>
      </c>
      <c r="T5" s="11">
        <f>17+66+508+30</f>
        <v>621</v>
      </c>
      <c r="U5" s="11">
        <f>152+906+95+13</f>
        <v>1166</v>
      </c>
      <c r="V5" s="11">
        <f>230+329+2+59+98</f>
        <v>718</v>
      </c>
      <c r="W5" s="11">
        <v>243.0</v>
      </c>
      <c r="X5" s="11">
        <v>436.0</v>
      </c>
      <c r="Y5" s="11">
        <v>358.0</v>
      </c>
      <c r="Z5" s="13">
        <f>31+50+313</f>
        <v>394</v>
      </c>
      <c r="AA5" s="11"/>
      <c r="AB5" s="11"/>
      <c r="AC5" s="12">
        <f t="shared" si="2"/>
        <v>4518</v>
      </c>
    </row>
    <row r="6" ht="51.75" customHeight="1">
      <c r="A6" s="8">
        <v>3.0</v>
      </c>
      <c r="B6" s="9" t="s">
        <v>34</v>
      </c>
      <c r="C6" s="10" t="s">
        <v>35</v>
      </c>
      <c r="D6" s="11">
        <v>0.0</v>
      </c>
      <c r="E6" s="11">
        <v>0.0</v>
      </c>
      <c r="F6" s="11">
        <v>3.0</v>
      </c>
      <c r="G6" s="11">
        <v>1.0</v>
      </c>
      <c r="H6" s="11">
        <v>4.0</v>
      </c>
      <c r="I6" s="11">
        <v>2.0</v>
      </c>
      <c r="J6" s="11">
        <v>1.0</v>
      </c>
      <c r="K6" s="11">
        <v>2.0</v>
      </c>
      <c r="L6" s="11">
        <v>0.0</v>
      </c>
      <c r="M6" s="11">
        <v>1.0</v>
      </c>
      <c r="N6" s="11">
        <v>13.0</v>
      </c>
      <c r="O6" s="11">
        <v>0.0</v>
      </c>
      <c r="P6" s="12">
        <f t="shared" si="1"/>
        <v>27</v>
      </c>
      <c r="Q6" s="11">
        <v>1.0</v>
      </c>
      <c r="R6" s="11">
        <v>5.0</v>
      </c>
      <c r="S6" s="11">
        <v>11.0</v>
      </c>
      <c r="T6" s="11">
        <v>2.0</v>
      </c>
      <c r="U6" s="11">
        <v>1.0</v>
      </c>
      <c r="V6" s="11">
        <v>4.0</v>
      </c>
      <c r="W6" s="11">
        <v>15.0</v>
      </c>
      <c r="X6" s="11">
        <v>2.0</v>
      </c>
      <c r="Y6" s="11">
        <f>1+1</f>
        <v>2</v>
      </c>
      <c r="Z6" s="13">
        <v>1.0</v>
      </c>
      <c r="AA6" s="11"/>
      <c r="AB6" s="11"/>
      <c r="AC6" s="12">
        <f t="shared" si="2"/>
        <v>44</v>
      </c>
    </row>
    <row r="7" ht="51.75" customHeight="1">
      <c r="A7" s="8">
        <v>4.0</v>
      </c>
      <c r="B7" s="9" t="s">
        <v>34</v>
      </c>
      <c r="C7" s="10" t="s">
        <v>36</v>
      </c>
      <c r="D7" s="11">
        <v>0.0</v>
      </c>
      <c r="E7" s="11">
        <v>0.0</v>
      </c>
      <c r="F7" s="11">
        <v>31.0</v>
      </c>
      <c r="G7" s="11">
        <v>6.0</v>
      </c>
      <c r="H7" s="11">
        <v>34.0</v>
      </c>
      <c r="I7" s="11">
        <v>217.0</v>
      </c>
      <c r="J7" s="11">
        <v>37.0</v>
      </c>
      <c r="K7" s="11">
        <v>232.0</v>
      </c>
      <c r="L7" s="11">
        <v>0.0</v>
      </c>
      <c r="M7" s="11">
        <v>33.0</v>
      </c>
      <c r="N7" s="11">
        <v>79.0</v>
      </c>
      <c r="O7" s="11">
        <v>0.0</v>
      </c>
      <c r="P7" s="12">
        <f t="shared" si="1"/>
        <v>669</v>
      </c>
      <c r="Q7" s="11">
        <v>97.0</v>
      </c>
      <c r="R7" s="11">
        <v>93.0</v>
      </c>
      <c r="S7" s="11">
        <v>195.0</v>
      </c>
      <c r="T7" s="11">
        <v>5.0</v>
      </c>
      <c r="U7" s="11">
        <f>9+3</f>
        <v>12</v>
      </c>
      <c r="V7" s="11">
        <v>60.0</v>
      </c>
      <c r="W7" s="11">
        <v>23.0</v>
      </c>
      <c r="X7" s="11">
        <v>163.0</v>
      </c>
      <c r="Y7" s="11">
        <f>1+57</f>
        <v>58</v>
      </c>
      <c r="Z7" s="13">
        <v>25.0</v>
      </c>
      <c r="AA7" s="11"/>
      <c r="AB7" s="11"/>
      <c r="AC7" s="12">
        <f t="shared" si="2"/>
        <v>731</v>
      </c>
    </row>
    <row r="8" ht="51.75" customHeight="1">
      <c r="A8" s="8">
        <v>5.0</v>
      </c>
      <c r="B8" s="9" t="s">
        <v>37</v>
      </c>
      <c r="C8" s="10" t="s">
        <v>38</v>
      </c>
      <c r="D8" s="11">
        <v>0.0</v>
      </c>
      <c r="E8" s="11">
        <v>0.0</v>
      </c>
      <c r="F8" s="11">
        <v>1.0</v>
      </c>
      <c r="G8" s="11">
        <v>0.0</v>
      </c>
      <c r="H8" s="11">
        <v>0.0</v>
      </c>
      <c r="I8" s="11">
        <v>0.0</v>
      </c>
      <c r="J8" s="11">
        <v>0.0</v>
      </c>
      <c r="K8" s="11">
        <v>2.0</v>
      </c>
      <c r="L8" s="11">
        <v>2.0</v>
      </c>
      <c r="M8" s="11">
        <v>5.0</v>
      </c>
      <c r="N8" s="11">
        <v>3.0</v>
      </c>
      <c r="O8" s="11">
        <v>2.0</v>
      </c>
      <c r="P8" s="12">
        <f t="shared" si="1"/>
        <v>15</v>
      </c>
      <c r="Q8" s="11">
        <v>3.0</v>
      </c>
      <c r="R8" s="11">
        <v>1.0</v>
      </c>
      <c r="S8" s="11">
        <v>10.0</v>
      </c>
      <c r="T8" s="11">
        <v>7.0</v>
      </c>
      <c r="U8" s="11">
        <v>11.0</v>
      </c>
      <c r="V8" s="11">
        <v>9.0</v>
      </c>
      <c r="W8" s="11">
        <v>3.0</v>
      </c>
      <c r="X8" s="11">
        <v>2.0</v>
      </c>
      <c r="Y8" s="11">
        <f>1+14</f>
        <v>15</v>
      </c>
      <c r="Z8" s="13">
        <f>23+4</f>
        <v>27</v>
      </c>
      <c r="AA8" s="11"/>
      <c r="AB8" s="11"/>
      <c r="AC8" s="12">
        <f t="shared" si="2"/>
        <v>88</v>
      </c>
    </row>
    <row r="9" ht="51.75" customHeight="1">
      <c r="A9" s="8">
        <v>6.0</v>
      </c>
      <c r="B9" s="9" t="s">
        <v>37</v>
      </c>
      <c r="C9" s="10" t="s">
        <v>39</v>
      </c>
      <c r="D9" s="11">
        <v>0.0</v>
      </c>
      <c r="E9" s="11">
        <v>0.0</v>
      </c>
      <c r="F9" s="11">
        <v>18.0</v>
      </c>
      <c r="G9" s="11">
        <v>0.0</v>
      </c>
      <c r="H9" s="11">
        <v>0.0</v>
      </c>
      <c r="I9" s="11">
        <v>0.0</v>
      </c>
      <c r="J9" s="11">
        <v>0.0</v>
      </c>
      <c r="K9" s="11">
        <v>16.0</v>
      </c>
      <c r="L9" s="11">
        <v>90.0</v>
      </c>
      <c r="M9" s="11">
        <v>125.0</v>
      </c>
      <c r="N9" s="11">
        <v>29.0</v>
      </c>
      <c r="O9" s="11">
        <v>48.0</v>
      </c>
      <c r="P9" s="12">
        <f t="shared" si="1"/>
        <v>326</v>
      </c>
      <c r="Q9" s="11">
        <v>119.0</v>
      </c>
      <c r="R9" s="11">
        <v>11.0</v>
      </c>
      <c r="S9" s="11">
        <v>357.0</v>
      </c>
      <c r="T9" s="11">
        <f>5+66</f>
        <v>71</v>
      </c>
      <c r="U9" s="11">
        <f>143+9</f>
        <v>152</v>
      </c>
      <c r="V9" s="11">
        <v>183.0</v>
      </c>
      <c r="W9" s="11">
        <v>140.0</v>
      </c>
      <c r="X9" s="11">
        <v>78.0</v>
      </c>
      <c r="Y9" s="11">
        <f>9+102</f>
        <v>111</v>
      </c>
      <c r="Z9" s="13">
        <f>178+60</f>
        <v>238</v>
      </c>
      <c r="AA9" s="11"/>
      <c r="AB9" s="11"/>
      <c r="AC9" s="12">
        <f t="shared" si="2"/>
        <v>1460</v>
      </c>
    </row>
    <row r="10" ht="51.75" customHeight="1">
      <c r="A10" s="8">
        <v>7.0</v>
      </c>
      <c r="B10" s="9" t="s">
        <v>40</v>
      </c>
      <c r="C10" s="10" t="s">
        <v>41</v>
      </c>
      <c r="D10" s="11">
        <v>0.0</v>
      </c>
      <c r="E10" s="11">
        <v>0.0</v>
      </c>
      <c r="F10" s="11">
        <v>0.0</v>
      </c>
      <c r="G10" s="11">
        <v>0.0</v>
      </c>
      <c r="H10" s="11">
        <v>1.0</v>
      </c>
      <c r="I10" s="11">
        <v>0.0</v>
      </c>
      <c r="J10" s="11">
        <v>0.0</v>
      </c>
      <c r="K10" s="11">
        <v>1.0</v>
      </c>
      <c r="L10" s="11">
        <v>0.0</v>
      </c>
      <c r="M10" s="11">
        <v>1.0</v>
      </c>
      <c r="N10" s="11">
        <v>0.0</v>
      </c>
      <c r="O10" s="11">
        <v>0.0</v>
      </c>
      <c r="P10" s="12">
        <f t="shared" si="1"/>
        <v>3</v>
      </c>
      <c r="Q10" s="11">
        <v>0.0</v>
      </c>
      <c r="R10" s="11">
        <v>0.0</v>
      </c>
      <c r="S10" s="11">
        <v>1.0</v>
      </c>
      <c r="T10" s="11">
        <v>2.0</v>
      </c>
      <c r="U10" s="11">
        <v>3.0</v>
      </c>
      <c r="V10" s="11">
        <v>2.0</v>
      </c>
      <c r="W10" s="11">
        <v>0.0</v>
      </c>
      <c r="X10" s="11">
        <v>0.0</v>
      </c>
      <c r="Y10" s="11">
        <v>0.0</v>
      </c>
      <c r="Z10" s="13">
        <v>1.0</v>
      </c>
      <c r="AA10" s="11"/>
      <c r="AB10" s="11"/>
      <c r="AC10" s="12">
        <f t="shared" si="2"/>
        <v>9</v>
      </c>
    </row>
    <row r="11" ht="51.75" customHeight="1">
      <c r="A11" s="8">
        <v>8.0</v>
      </c>
      <c r="B11" s="9" t="s">
        <v>40</v>
      </c>
      <c r="C11" s="10" t="s">
        <v>42</v>
      </c>
      <c r="D11" s="11">
        <v>0.0</v>
      </c>
      <c r="E11" s="11">
        <v>0.0</v>
      </c>
      <c r="F11" s="11">
        <v>0.0</v>
      </c>
      <c r="G11" s="11">
        <v>0.0</v>
      </c>
      <c r="H11" s="11">
        <v>15.0</v>
      </c>
      <c r="I11" s="11">
        <v>0.0</v>
      </c>
      <c r="J11" s="11">
        <v>0.0</v>
      </c>
      <c r="K11" s="11">
        <v>0.0</v>
      </c>
      <c r="L11" s="11">
        <v>0.0</v>
      </c>
      <c r="M11" s="11">
        <v>0.0</v>
      </c>
      <c r="N11" s="11">
        <v>0.0</v>
      </c>
      <c r="O11" s="11">
        <v>0.0</v>
      </c>
      <c r="P11" s="12">
        <f t="shared" si="1"/>
        <v>15</v>
      </c>
      <c r="Q11" s="11">
        <v>0.0</v>
      </c>
      <c r="R11" s="11">
        <v>0.0</v>
      </c>
      <c r="S11" s="11">
        <v>1.0</v>
      </c>
      <c r="T11" s="11">
        <f>2+37</f>
        <v>39</v>
      </c>
      <c r="U11" s="11">
        <v>139.0</v>
      </c>
      <c r="V11" s="11">
        <v>42.0</v>
      </c>
      <c r="W11" s="11">
        <v>0.0</v>
      </c>
      <c r="X11" s="11">
        <v>0.0</v>
      </c>
      <c r="Y11" s="11">
        <v>1.0</v>
      </c>
      <c r="Z11" s="13">
        <v>50.0</v>
      </c>
      <c r="AA11" s="11"/>
      <c r="AB11" s="11"/>
      <c r="AC11" s="12">
        <f t="shared" si="2"/>
        <v>272</v>
      </c>
    </row>
    <row r="12">
      <c r="C12" s="14"/>
    </row>
    <row r="13">
      <c r="C13" s="14"/>
    </row>
    <row r="14">
      <c r="C14" s="14"/>
    </row>
    <row r="15">
      <c r="C15" s="14"/>
    </row>
    <row r="16">
      <c r="C16" s="14"/>
    </row>
    <row r="17">
      <c r="C17" s="14"/>
    </row>
    <row r="18">
      <c r="C18" s="14"/>
    </row>
    <row r="19">
      <c r="C19" s="14"/>
    </row>
    <row r="20">
      <c r="C20" s="14"/>
    </row>
    <row r="21" ht="15.75" customHeight="1">
      <c r="C21" s="14"/>
    </row>
    <row r="22" ht="15.75" customHeight="1">
      <c r="C22" s="14"/>
    </row>
    <row r="23" ht="15.75" customHeight="1">
      <c r="C23" s="14"/>
    </row>
    <row r="24" ht="15.75" customHeight="1">
      <c r="C24" s="14"/>
    </row>
    <row r="25" ht="15.75" customHeight="1">
      <c r="C25" s="14"/>
    </row>
    <row r="26" ht="15.75" customHeight="1">
      <c r="C26" s="14"/>
    </row>
    <row r="27" ht="15.75" customHeight="1">
      <c r="C27" s="14"/>
    </row>
    <row r="28" ht="15.75" customHeight="1">
      <c r="C28" s="14"/>
    </row>
    <row r="29" ht="15.75" customHeight="1">
      <c r="C29" s="14"/>
    </row>
    <row r="30" ht="15.75" customHeight="1">
      <c r="C30" s="14"/>
    </row>
    <row r="31" ht="15.75" customHeight="1">
      <c r="C31" s="14"/>
    </row>
    <row r="32" ht="15.75" customHeight="1">
      <c r="C32" s="14"/>
    </row>
    <row r="33" ht="15.75" customHeight="1">
      <c r="C33" s="14"/>
    </row>
    <row r="34" ht="15.75" customHeight="1">
      <c r="C34" s="14"/>
    </row>
    <row r="35" ht="15.75" customHeight="1">
      <c r="C35" s="14"/>
    </row>
    <row r="36" ht="15.75" customHeight="1">
      <c r="C36" s="14"/>
    </row>
    <row r="37" ht="15.75" customHeight="1">
      <c r="C37" s="14"/>
    </row>
    <row r="38" ht="15.75" customHeight="1">
      <c r="C38" s="14"/>
    </row>
    <row r="39" ht="15.75" customHeight="1">
      <c r="C39" s="14"/>
    </row>
    <row r="40" ht="15.75" customHeight="1">
      <c r="C40" s="14"/>
    </row>
    <row r="41" ht="15.75" customHeight="1">
      <c r="C41" s="14"/>
    </row>
    <row r="42" ht="15.75" customHeight="1">
      <c r="C42" s="14"/>
    </row>
    <row r="43" ht="15.75" customHeight="1">
      <c r="C43" s="14"/>
    </row>
    <row r="44" ht="15.75" customHeight="1">
      <c r="C44" s="14"/>
    </row>
    <row r="45" ht="15.75" customHeight="1">
      <c r="C45" s="14"/>
    </row>
    <row r="46" ht="15.75" customHeight="1">
      <c r="C46" s="14"/>
    </row>
    <row r="47" ht="15.75" customHeight="1">
      <c r="C47" s="14"/>
    </row>
    <row r="48" ht="15.75" customHeight="1">
      <c r="C48" s="14"/>
    </row>
    <row r="49" ht="15.75" customHeight="1">
      <c r="C49" s="14"/>
    </row>
    <row r="50" ht="15.75" customHeight="1">
      <c r="C50" s="14"/>
    </row>
    <row r="51" ht="15.75" customHeight="1">
      <c r="C51" s="14"/>
    </row>
    <row r="52" ht="15.75" customHeight="1">
      <c r="C52" s="14"/>
    </row>
    <row r="53" ht="15.75" customHeight="1">
      <c r="C53" s="14"/>
    </row>
    <row r="54" ht="15.75" customHeight="1">
      <c r="C54" s="14"/>
    </row>
    <row r="55" ht="15.75" customHeight="1">
      <c r="C55" s="14"/>
    </row>
    <row r="56" ht="15.75" customHeight="1">
      <c r="C56" s="14"/>
    </row>
    <row r="57" ht="15.75" customHeight="1">
      <c r="C57" s="14"/>
    </row>
    <row r="58" ht="15.75" customHeight="1">
      <c r="C58" s="14"/>
    </row>
    <row r="59" ht="15.75" customHeight="1">
      <c r="C59" s="14"/>
    </row>
    <row r="60" ht="15.75" customHeight="1">
      <c r="C60" s="14"/>
    </row>
    <row r="61" ht="15.75" customHeight="1">
      <c r="C61" s="14"/>
    </row>
    <row r="62" ht="15.75" customHeight="1">
      <c r="C62" s="14"/>
    </row>
    <row r="63" ht="15.75" customHeight="1">
      <c r="C63" s="14"/>
    </row>
    <row r="64" ht="15.75" customHeight="1">
      <c r="C64" s="14"/>
    </row>
    <row r="65" ht="15.75" customHeight="1">
      <c r="C65" s="14"/>
    </row>
    <row r="66" ht="15.75" customHeight="1">
      <c r="C66" s="14"/>
    </row>
    <row r="67" ht="15.75" customHeight="1">
      <c r="C67" s="14"/>
    </row>
    <row r="68" ht="15.75" customHeight="1">
      <c r="C68" s="14"/>
    </row>
    <row r="69" ht="15.75" customHeight="1">
      <c r="C69" s="14"/>
    </row>
    <row r="70" ht="15.75" customHeight="1">
      <c r="C70" s="14"/>
    </row>
    <row r="71" ht="15.75" customHeight="1">
      <c r="C71" s="14"/>
    </row>
    <row r="72" ht="15.75" customHeight="1">
      <c r="C72" s="14"/>
    </row>
    <row r="73" ht="15.75" customHeight="1">
      <c r="C73" s="14"/>
    </row>
    <row r="74" ht="15.75" customHeight="1">
      <c r="C74" s="14"/>
    </row>
    <row r="75" ht="15.75" customHeight="1">
      <c r="C75" s="14"/>
    </row>
    <row r="76" ht="15.75" customHeight="1">
      <c r="C76" s="14"/>
    </row>
    <row r="77" ht="15.75" customHeight="1">
      <c r="C77" s="14"/>
    </row>
    <row r="78" ht="15.75" customHeight="1">
      <c r="C78" s="14"/>
    </row>
    <row r="79" ht="15.75" customHeight="1">
      <c r="C79" s="14"/>
    </row>
    <row r="80" ht="15.75" customHeight="1">
      <c r="C80" s="14"/>
    </row>
    <row r="81" ht="15.75" customHeight="1">
      <c r="C81" s="14"/>
    </row>
    <row r="82" ht="15.75" customHeight="1">
      <c r="C82" s="14"/>
    </row>
    <row r="83" ht="15.75" customHeight="1">
      <c r="C83" s="14"/>
    </row>
    <row r="84" ht="15.75" customHeight="1">
      <c r="C84" s="14"/>
    </row>
    <row r="85" ht="15.75" customHeight="1">
      <c r="C85" s="14"/>
    </row>
    <row r="86" ht="15.75" customHeight="1">
      <c r="C86" s="14"/>
    </row>
    <row r="87" ht="15.75" customHeight="1">
      <c r="C87" s="14"/>
    </row>
    <row r="88" ht="15.75" customHeight="1">
      <c r="C88" s="14"/>
    </row>
    <row r="89" ht="15.75" customHeight="1">
      <c r="C89" s="14"/>
    </row>
    <row r="90" ht="15.75" customHeight="1">
      <c r="C90" s="14"/>
    </row>
    <row r="91" ht="15.75" customHeight="1">
      <c r="C91" s="14"/>
    </row>
    <row r="92" ht="15.75" customHeight="1">
      <c r="C92" s="14"/>
    </row>
    <row r="93" ht="15.75" customHeight="1">
      <c r="C93" s="14"/>
    </row>
    <row r="94" ht="15.75" customHeight="1">
      <c r="C94" s="14"/>
    </row>
    <row r="95" ht="15.75" customHeight="1">
      <c r="C95" s="14"/>
    </row>
    <row r="96" ht="15.75" customHeight="1">
      <c r="C96" s="14"/>
    </row>
    <row r="97" ht="15.75" customHeight="1">
      <c r="C97" s="14"/>
    </row>
    <row r="98" ht="15.75" customHeight="1">
      <c r="C98" s="14"/>
    </row>
    <row r="99" ht="15.75" customHeight="1">
      <c r="C99" s="14"/>
    </row>
    <row r="100" ht="15.75" customHeight="1">
      <c r="C100" s="14"/>
    </row>
    <row r="101" ht="15.75" customHeight="1">
      <c r="C101" s="14"/>
    </row>
    <row r="102" ht="15.75" customHeight="1">
      <c r="C102" s="14"/>
    </row>
    <row r="103" ht="15.75" customHeight="1">
      <c r="C103" s="14"/>
    </row>
    <row r="104" ht="15.75" customHeight="1">
      <c r="C104" s="14"/>
    </row>
    <row r="105" ht="15.75" customHeight="1">
      <c r="C105" s="14"/>
    </row>
    <row r="106" ht="15.75" customHeight="1">
      <c r="C106" s="14"/>
    </row>
    <row r="107" ht="15.75" customHeight="1">
      <c r="C107" s="14"/>
    </row>
    <row r="108" ht="15.75" customHeight="1">
      <c r="C108" s="14"/>
    </row>
    <row r="109" ht="15.75" customHeight="1">
      <c r="C109" s="14"/>
    </row>
    <row r="110" ht="15.75" customHeight="1">
      <c r="C110" s="14"/>
    </row>
    <row r="111" ht="15.75" customHeight="1">
      <c r="C111" s="14"/>
    </row>
    <row r="112" ht="15.75" customHeight="1">
      <c r="C112" s="14"/>
    </row>
    <row r="113" ht="15.75" customHeight="1">
      <c r="C113" s="14"/>
    </row>
    <row r="114" ht="15.75" customHeight="1">
      <c r="C114" s="14"/>
    </row>
    <row r="115" ht="15.75" customHeight="1">
      <c r="C115" s="14"/>
    </row>
    <row r="116" ht="15.75" customHeight="1">
      <c r="C116" s="14"/>
    </row>
    <row r="117" ht="15.75" customHeight="1">
      <c r="C117" s="14"/>
    </row>
    <row r="118" ht="15.75" customHeight="1">
      <c r="C118" s="14"/>
    </row>
    <row r="119" ht="15.75" customHeight="1">
      <c r="C119" s="14"/>
    </row>
    <row r="120" ht="15.75" customHeight="1">
      <c r="C120" s="14"/>
    </row>
    <row r="121" ht="15.75" customHeight="1">
      <c r="C121" s="14"/>
    </row>
    <row r="122" ht="15.75" customHeight="1">
      <c r="C122" s="14"/>
    </row>
    <row r="123" ht="15.75" customHeight="1">
      <c r="C123" s="14"/>
    </row>
    <row r="124" ht="15.75" customHeight="1">
      <c r="C124" s="14"/>
    </row>
    <row r="125" ht="15.75" customHeight="1">
      <c r="C125" s="14"/>
    </row>
    <row r="126" ht="15.75" customHeight="1">
      <c r="C126" s="14"/>
    </row>
    <row r="127" ht="15.75" customHeight="1">
      <c r="C127" s="14"/>
    </row>
    <row r="128" ht="15.75" customHeight="1">
      <c r="C128" s="14"/>
    </row>
    <row r="129" ht="15.75" customHeight="1">
      <c r="C129" s="14"/>
    </row>
    <row r="130" ht="15.75" customHeight="1">
      <c r="C130" s="14"/>
    </row>
    <row r="131" ht="15.75" customHeight="1">
      <c r="C131" s="14"/>
    </row>
    <row r="132" ht="15.75" customHeight="1">
      <c r="C132" s="14"/>
    </row>
    <row r="133" ht="15.75" customHeight="1">
      <c r="C133" s="14"/>
    </row>
    <row r="134" ht="15.75" customHeight="1">
      <c r="C134" s="14"/>
    </row>
    <row r="135" ht="15.75" customHeight="1">
      <c r="C135" s="14"/>
    </row>
    <row r="136" ht="15.75" customHeight="1">
      <c r="C136" s="14"/>
    </row>
    <row r="137" ht="15.75" customHeight="1">
      <c r="C137" s="14"/>
    </row>
    <row r="138" ht="15.75" customHeight="1">
      <c r="C138" s="14"/>
    </row>
    <row r="139" ht="15.75" customHeight="1">
      <c r="C139" s="14"/>
    </row>
    <row r="140" ht="15.75" customHeight="1">
      <c r="C140" s="14"/>
    </row>
    <row r="141" ht="15.75" customHeight="1">
      <c r="C141" s="14"/>
    </row>
    <row r="142" ht="15.75" customHeight="1">
      <c r="C142" s="14"/>
    </row>
    <row r="143" ht="15.75" customHeight="1">
      <c r="C143" s="14"/>
    </row>
    <row r="144" ht="15.75" customHeight="1">
      <c r="C144" s="14"/>
    </row>
    <row r="145" ht="15.75" customHeight="1">
      <c r="C145" s="14"/>
    </row>
    <row r="146" ht="15.75" customHeight="1">
      <c r="C146" s="14"/>
    </row>
    <row r="147" ht="15.75" customHeight="1">
      <c r="C147" s="14"/>
    </row>
    <row r="148" ht="15.75" customHeight="1">
      <c r="C148" s="14"/>
    </row>
    <row r="149" ht="15.75" customHeight="1">
      <c r="C149" s="14"/>
    </row>
    <row r="150" ht="15.75" customHeight="1">
      <c r="C150" s="14"/>
    </row>
    <row r="151" ht="15.75" customHeight="1">
      <c r="C151" s="14"/>
    </row>
    <row r="152" ht="15.75" customHeight="1">
      <c r="C152" s="14"/>
    </row>
    <row r="153" ht="15.75" customHeight="1">
      <c r="C153" s="14"/>
    </row>
    <row r="154" ht="15.75" customHeight="1">
      <c r="C154" s="14"/>
    </row>
    <row r="155" ht="15.75" customHeight="1">
      <c r="C155" s="14"/>
    </row>
    <row r="156" ht="15.75" customHeight="1">
      <c r="C156" s="14"/>
    </row>
    <row r="157" ht="15.75" customHeight="1">
      <c r="C157" s="14"/>
    </row>
    <row r="158" ht="15.75" customHeight="1">
      <c r="C158" s="14"/>
    </row>
    <row r="159" ht="15.75" customHeight="1">
      <c r="C159" s="14"/>
    </row>
    <row r="160" ht="15.75" customHeight="1">
      <c r="C160" s="14"/>
    </row>
    <row r="161" ht="15.75" customHeight="1">
      <c r="C161" s="14"/>
    </row>
    <row r="162" ht="15.75" customHeight="1">
      <c r="C162" s="14"/>
    </row>
    <row r="163" ht="15.75" customHeight="1">
      <c r="C163" s="14"/>
    </row>
    <row r="164" ht="15.75" customHeight="1">
      <c r="C164" s="14"/>
    </row>
    <row r="165" ht="15.75" customHeight="1">
      <c r="C165" s="14"/>
    </row>
    <row r="166" ht="15.75" customHeight="1">
      <c r="C166" s="14"/>
    </row>
    <row r="167" ht="15.75" customHeight="1">
      <c r="C167" s="14"/>
    </row>
    <row r="168" ht="15.75" customHeight="1">
      <c r="C168" s="14"/>
    </row>
    <row r="169" ht="15.75" customHeight="1">
      <c r="C169" s="14"/>
    </row>
    <row r="170" ht="15.75" customHeight="1">
      <c r="C170" s="14"/>
    </row>
    <row r="171" ht="15.75" customHeight="1">
      <c r="C171" s="14"/>
    </row>
    <row r="172" ht="15.75" customHeight="1">
      <c r="C172" s="14"/>
    </row>
    <row r="173" ht="15.75" customHeight="1">
      <c r="C173" s="14"/>
    </row>
    <row r="174" ht="15.75" customHeight="1">
      <c r="C174" s="14"/>
    </row>
    <row r="175" ht="15.75" customHeight="1">
      <c r="C175" s="14"/>
    </row>
    <row r="176" ht="15.75" customHeight="1">
      <c r="C176" s="14"/>
    </row>
    <row r="177" ht="15.75" customHeight="1">
      <c r="C177" s="14"/>
    </row>
    <row r="178" ht="15.75" customHeight="1">
      <c r="C178" s="14"/>
    </row>
    <row r="179" ht="15.75" customHeight="1">
      <c r="C179" s="14"/>
    </row>
    <row r="180" ht="15.75" customHeight="1">
      <c r="C180" s="14"/>
    </row>
    <row r="181" ht="15.75" customHeight="1">
      <c r="C181" s="14"/>
    </row>
    <row r="182" ht="15.75" customHeight="1">
      <c r="C182" s="14"/>
    </row>
    <row r="183" ht="15.75" customHeight="1">
      <c r="C183" s="14"/>
    </row>
    <row r="184" ht="15.75" customHeight="1">
      <c r="C184" s="14"/>
    </row>
    <row r="185" ht="15.75" customHeight="1">
      <c r="C185" s="14"/>
    </row>
    <row r="186" ht="15.75" customHeight="1">
      <c r="C186" s="14"/>
    </row>
    <row r="187" ht="15.75" customHeight="1">
      <c r="C187" s="14"/>
    </row>
    <row r="188" ht="15.75" customHeight="1">
      <c r="C188" s="14"/>
    </row>
    <row r="189" ht="15.75" customHeight="1">
      <c r="C189" s="14"/>
    </row>
    <row r="190" ht="15.75" customHeight="1">
      <c r="C190" s="14"/>
    </row>
    <row r="191" ht="15.75" customHeight="1">
      <c r="C191" s="14"/>
    </row>
    <row r="192" ht="15.75" customHeight="1">
      <c r="C192" s="14"/>
    </row>
    <row r="193" ht="15.75" customHeight="1">
      <c r="C193" s="14"/>
    </row>
    <row r="194" ht="15.75" customHeight="1">
      <c r="C194" s="14"/>
    </row>
    <row r="195" ht="15.75" customHeight="1">
      <c r="C195" s="14"/>
    </row>
    <row r="196" ht="15.75" customHeight="1">
      <c r="C196" s="14"/>
    </row>
    <row r="197" ht="15.75" customHeight="1">
      <c r="C197" s="14"/>
    </row>
    <row r="198" ht="15.75" customHeight="1">
      <c r="C198" s="14"/>
    </row>
    <row r="199" ht="15.75" customHeight="1">
      <c r="C199" s="14"/>
    </row>
    <row r="200" ht="15.75" customHeight="1">
      <c r="C200" s="14"/>
    </row>
    <row r="201" ht="15.75" customHeight="1">
      <c r="C201" s="14"/>
    </row>
    <row r="202" ht="15.75" customHeight="1">
      <c r="C202" s="14"/>
    </row>
    <row r="203" ht="15.75" customHeight="1">
      <c r="C203" s="14"/>
    </row>
    <row r="204" ht="15.75" customHeight="1">
      <c r="C204" s="14"/>
    </row>
    <row r="205" ht="15.75" customHeight="1">
      <c r="C205" s="14"/>
    </row>
    <row r="206" ht="15.75" customHeight="1">
      <c r="C206" s="14"/>
    </row>
    <row r="207" ht="15.75" customHeight="1">
      <c r="C207" s="14"/>
    </row>
    <row r="208" ht="15.75" customHeight="1">
      <c r="C208" s="14"/>
    </row>
    <row r="209" ht="15.75" customHeight="1">
      <c r="C209" s="14"/>
    </row>
    <row r="210" ht="15.75" customHeight="1">
      <c r="C210" s="14"/>
    </row>
    <row r="211" ht="15.75" customHeight="1">
      <c r="C211" s="14"/>
    </row>
    <row r="212" ht="15.75" customHeight="1">
      <c r="C212" s="14"/>
    </row>
    <row r="213" ht="15.75" customHeight="1">
      <c r="C213" s="14"/>
    </row>
    <row r="214" ht="15.75" customHeight="1">
      <c r="C214" s="14"/>
    </row>
    <row r="215" ht="15.75" customHeight="1">
      <c r="C215" s="14"/>
    </row>
    <row r="216" ht="15.75" customHeight="1">
      <c r="C216" s="14"/>
    </row>
    <row r="217" ht="15.75" customHeight="1">
      <c r="C217" s="14"/>
    </row>
    <row r="218" ht="15.75" customHeight="1">
      <c r="C218" s="14"/>
    </row>
    <row r="219" ht="15.75" customHeight="1">
      <c r="C219" s="14"/>
    </row>
    <row r="220" ht="15.75" customHeight="1">
      <c r="C220" s="1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:O1"/>
    <mergeCell ref="Q1:AB1"/>
    <mergeCell ref="D2:O2"/>
    <mergeCell ref="Q2:AB2"/>
  </mergeCells>
  <printOptions horizontalCentered="1" verticalCentered="1"/>
  <pageMargins bottom="0.75" footer="0.0" header="0.0" left="0.25" right="0.25" top="0.75"/>
  <pageSetup fitToHeight="0" orientation="landscape"/>
  <drawing r:id="rId2"/>
  <legacyDrawing r:id="rId3"/>
</worksheet>
</file>