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\OneDrive\Documentos\"/>
    </mc:Choice>
  </mc:AlternateContent>
  <bookViews>
    <workbookView xWindow="0" yWindow="0" windowWidth="23040" windowHeight="9072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AC4" i="1"/>
  <c r="AD4" i="1"/>
  <c r="AE4" i="1"/>
  <c r="AF4" i="1"/>
  <c r="AG4" i="1"/>
  <c r="AH4" i="1"/>
  <c r="AI4" i="1"/>
  <c r="AJ4" i="1"/>
  <c r="AK4" i="1"/>
  <c r="AL4" i="1"/>
  <c r="AP4" i="1"/>
  <c r="P5" i="1"/>
  <c r="AC5" i="1"/>
  <c r="AD5" i="1"/>
  <c r="AE5" i="1"/>
  <c r="AF5" i="1"/>
  <c r="AG5" i="1"/>
  <c r="AH5" i="1"/>
  <c r="AI5" i="1"/>
  <c r="AJ5" i="1"/>
  <c r="AK5" i="1"/>
  <c r="AL5" i="1"/>
  <c r="AP5" i="1"/>
  <c r="P6" i="1"/>
  <c r="AC6" i="1"/>
  <c r="AD6" i="1"/>
  <c r="AE6" i="1"/>
  <c r="AF6" i="1"/>
  <c r="AG6" i="1"/>
  <c r="AH6" i="1"/>
  <c r="AI6" i="1"/>
  <c r="AJ6" i="1"/>
  <c r="AK6" i="1"/>
  <c r="AL6" i="1"/>
  <c r="AP6" i="1"/>
  <c r="P7" i="1"/>
  <c r="AC7" i="1"/>
  <c r="AD7" i="1"/>
  <c r="AE7" i="1"/>
  <c r="AF7" i="1"/>
  <c r="AG7" i="1"/>
  <c r="AH7" i="1"/>
  <c r="AI7" i="1"/>
  <c r="AJ7" i="1"/>
  <c r="AK7" i="1"/>
  <c r="AL7" i="1"/>
  <c r="AP7" i="1"/>
  <c r="P8" i="1"/>
  <c r="AC8" i="1"/>
  <c r="AD8" i="1"/>
  <c r="AE8" i="1"/>
  <c r="AF8" i="1"/>
  <c r="AG8" i="1"/>
  <c r="AH8" i="1"/>
  <c r="AI8" i="1"/>
  <c r="AJ8" i="1"/>
  <c r="AK8" i="1"/>
  <c r="AL8" i="1"/>
  <c r="AP8" i="1"/>
  <c r="P9" i="1"/>
  <c r="AC9" i="1"/>
  <c r="AD9" i="1"/>
  <c r="AE9" i="1"/>
  <c r="AF9" i="1"/>
  <c r="AG9" i="1"/>
  <c r="AH9" i="1"/>
  <c r="AI9" i="1"/>
  <c r="AJ9" i="1"/>
  <c r="AK9" i="1"/>
  <c r="AL9" i="1"/>
  <c r="AP9" i="1"/>
  <c r="P10" i="1"/>
  <c r="AC10" i="1"/>
  <c r="AD10" i="1"/>
  <c r="AE10" i="1"/>
  <c r="AF10" i="1"/>
  <c r="AG10" i="1"/>
  <c r="AH10" i="1"/>
  <c r="AI10" i="1"/>
  <c r="AJ10" i="1"/>
  <c r="AP10" i="1"/>
  <c r="P11" i="1"/>
  <c r="AC11" i="1"/>
  <c r="AD11" i="1"/>
  <c r="AE11" i="1"/>
  <c r="AF11" i="1"/>
  <c r="AG11" i="1"/>
  <c r="AH11" i="1"/>
  <c r="AI11" i="1"/>
  <c r="AJ11" i="1"/>
  <c r="AP11" i="1"/>
</calcChain>
</file>

<file path=xl/sharedStrings.xml><?xml version="1.0" encoding="utf-8"?>
<sst xmlns="http://schemas.openxmlformats.org/spreadsheetml/2006/main" count="64" uniqueCount="58">
  <si>
    <t>Cantidad de personas beneficiadas en actividades de promoción de la salud</t>
  </si>
  <si>
    <t>Promoción de la Salud</t>
  </si>
  <si>
    <t>Cantidad de actividades en promoción de la salud</t>
  </si>
  <si>
    <t>Cantidad de personas beneficiadas en actividades de promoción de  los derechos de la mujer</t>
  </si>
  <si>
    <t>Difusión de los Derechos de la Mujer</t>
  </si>
  <si>
    <t>Cantidad de actividades de promoción de los derechos de la mujer</t>
  </si>
  <si>
    <t>Cantidad de personas beneficiadas en actividades de perspectiva de género</t>
  </si>
  <si>
    <t>Perspectiva de Género</t>
  </si>
  <si>
    <t>Cantidad de actividades de perspectiva de género</t>
  </si>
  <si>
    <t xml:space="preserve">Cantidad de personas beneficiadas en actividades de prevención de la violencia </t>
  </si>
  <si>
    <t>Prevención de la Violencia</t>
  </si>
  <si>
    <t>Cantidad de actividades de prevención de la violencia</t>
  </si>
  <si>
    <t>Total 2024</t>
  </si>
  <si>
    <t>Diciembre 2024</t>
  </si>
  <si>
    <t>Noviembre 2024</t>
  </si>
  <si>
    <t>Octubre 2024</t>
  </si>
  <si>
    <t>Septiembre 2024</t>
  </si>
  <si>
    <t>Agosto 2024</t>
  </si>
  <si>
    <t>Julio 2024</t>
  </si>
  <si>
    <t>Junio 2024</t>
  </si>
  <si>
    <t>Mayo 2024</t>
  </si>
  <si>
    <t>Abril 2024</t>
  </si>
  <si>
    <t>Marzo 2024</t>
  </si>
  <si>
    <t>Febrero 2024</t>
  </si>
  <si>
    <t>Enero 2024</t>
  </si>
  <si>
    <t>Total 2023</t>
  </si>
  <si>
    <t>Diciembre 2023</t>
  </si>
  <si>
    <t>Noviembre 2023</t>
  </si>
  <si>
    <t>Octubre 2023</t>
  </si>
  <si>
    <t>Septiembre 2023</t>
  </si>
  <si>
    <t>Agosto 2023</t>
  </si>
  <si>
    <t>Julio 2023</t>
  </si>
  <si>
    <t>Junio 2023</t>
  </si>
  <si>
    <t>Mayo 2023</t>
  </si>
  <si>
    <t>Abril 2023</t>
  </si>
  <si>
    <t>Marzo 2023</t>
  </si>
  <si>
    <t>Febrero 2023</t>
  </si>
  <si>
    <t>Enero 2023</t>
  </si>
  <si>
    <t>Total  2022</t>
  </si>
  <si>
    <t>Diciembre 2022</t>
  </si>
  <si>
    <t>Noviembre 2022</t>
  </si>
  <si>
    <t>Octubre 2022</t>
  </si>
  <si>
    <t>Septiembre 2022</t>
  </si>
  <si>
    <t>Agosto 2022</t>
  </si>
  <si>
    <t>Julio 2022</t>
  </si>
  <si>
    <t>Junio 2022</t>
  </si>
  <si>
    <t>Mayo 2022</t>
  </si>
  <si>
    <t>Abril 2022</t>
  </si>
  <si>
    <t>Marzo 2022</t>
  </si>
  <si>
    <t>Febrero 2022</t>
  </si>
  <si>
    <t>Enero 2022</t>
  </si>
  <si>
    <t>Nombre del indicador/variable</t>
  </si>
  <si>
    <t>Tema</t>
  </si>
  <si>
    <t>No.</t>
  </si>
  <si>
    <t>Estadística 2024</t>
  </si>
  <si>
    <t>Estadística 2022</t>
  </si>
  <si>
    <t>Estadística 2023</t>
  </si>
  <si>
    <t>Instituto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</si>
</sst>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Helvetica Neue"/>
    </font>
    <font>
      <sz val="10"/>
      <color rgb="FF000000"/>
      <name val="Helvetica Neue"/>
    </font>
    <font>
      <sz val="10"/>
      <color theme="1"/>
      <name val="Calibri"/>
    </font>
    <font>
      <sz val="9"/>
      <color rgb="FF000000"/>
      <name val="Helvetica Neue"/>
    </font>
    <font>
      <sz val="11"/>
      <color theme="0"/>
      <name val="Calibri"/>
    </font>
    <font>
      <b/>
      <sz val="16"/>
      <color theme="1"/>
      <name val="Calibri"/>
    </font>
    <font>
      <b/>
      <sz val="14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49" fontId="6" fillId="6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76200</xdr:rowOff>
    </xdr:from>
    <xdr:ext cx="14954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6200"/>
          <a:ext cx="1495425" cy="6381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/Downloads/EstIMR_2024_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ENADO AQUI"/>
      <sheetName val="FEB_LLENADO AQUI"/>
      <sheetName val="MARZO_LLENADO AQUI"/>
      <sheetName val="ABRIL_LLENADO AQUI"/>
      <sheetName val="MAYO_LLENADO AQUI"/>
      <sheetName val="JUNIO_LLENADO AQUI"/>
      <sheetName val="JULIO_LLENADO AQUI"/>
      <sheetName val="AGOSTO_LLENADO AQUI"/>
      <sheetName val="SEPTIEMBRE_LLENADO AQUI"/>
      <sheetName val="EstAnteriores"/>
    </sheetNames>
    <sheetDataSet>
      <sheetData sheetId="0">
        <row r="2">
          <cell r="D2">
            <v>0</v>
          </cell>
          <cell r="E2">
            <v>0</v>
          </cell>
        </row>
        <row r="3">
          <cell r="D3">
            <v>5</v>
          </cell>
          <cell r="E3">
            <v>109</v>
          </cell>
        </row>
        <row r="4">
          <cell r="D4">
            <v>0</v>
          </cell>
          <cell r="E4">
            <v>0</v>
          </cell>
        </row>
        <row r="5">
          <cell r="D5">
            <v>0</v>
          </cell>
          <cell r="E5">
            <v>0</v>
          </cell>
        </row>
        <row r="6">
          <cell r="D6">
            <v>0</v>
          </cell>
          <cell r="E6">
            <v>0</v>
          </cell>
        </row>
        <row r="7"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</row>
        <row r="9">
          <cell r="J9">
            <v>0</v>
          </cell>
          <cell r="K9">
            <v>0</v>
          </cell>
        </row>
        <row r="10">
          <cell r="D10">
            <v>0</v>
          </cell>
          <cell r="E10">
            <v>0</v>
          </cell>
        </row>
        <row r="11">
          <cell r="F11">
            <v>1</v>
          </cell>
          <cell r="G11">
            <v>15</v>
          </cell>
        </row>
        <row r="13">
          <cell r="D13">
            <v>1</v>
          </cell>
          <cell r="E13">
            <v>16</v>
          </cell>
        </row>
        <row r="14">
          <cell r="D14">
            <v>4</v>
          </cell>
          <cell r="E14">
            <v>72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F17">
            <v>1</v>
          </cell>
          <cell r="G17">
            <v>12</v>
          </cell>
        </row>
        <row r="18">
          <cell r="F18">
            <v>1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</row>
        <row r="21">
          <cell r="H21">
            <v>0</v>
          </cell>
          <cell r="I21">
            <v>23</v>
          </cell>
        </row>
      </sheetData>
      <sheetData sheetId="1">
        <row r="2">
          <cell r="D2">
            <v>8</v>
          </cell>
          <cell r="E2">
            <v>352</v>
          </cell>
        </row>
        <row r="3">
          <cell r="D3">
            <v>0</v>
          </cell>
          <cell r="E3">
            <v>0</v>
          </cell>
        </row>
        <row r="4">
          <cell r="D4">
            <v>8</v>
          </cell>
          <cell r="E4">
            <v>300</v>
          </cell>
        </row>
        <row r="5">
          <cell r="D5">
            <v>4</v>
          </cell>
          <cell r="E5">
            <v>1036</v>
          </cell>
        </row>
        <row r="6">
          <cell r="D6">
            <v>0</v>
          </cell>
          <cell r="E6">
            <v>0</v>
          </cell>
        </row>
        <row r="7">
          <cell r="F7">
            <v>34</v>
          </cell>
          <cell r="G7">
            <v>124</v>
          </cell>
        </row>
        <row r="8">
          <cell r="D8">
            <v>0</v>
          </cell>
          <cell r="E8">
            <v>0</v>
          </cell>
        </row>
        <row r="9">
          <cell r="J9">
            <v>3</v>
          </cell>
          <cell r="K9">
            <v>3</v>
          </cell>
        </row>
        <row r="10">
          <cell r="D10">
            <v>3</v>
          </cell>
          <cell r="E10">
            <v>10</v>
          </cell>
        </row>
        <row r="11">
          <cell r="F11">
            <v>1</v>
          </cell>
          <cell r="G11">
            <v>22</v>
          </cell>
        </row>
        <row r="12">
          <cell r="D12">
            <v>1</v>
          </cell>
          <cell r="E12">
            <v>21</v>
          </cell>
        </row>
        <row r="14">
          <cell r="D14">
            <v>4</v>
          </cell>
          <cell r="E14">
            <v>74</v>
          </cell>
        </row>
        <row r="15">
          <cell r="D15">
            <v>0</v>
          </cell>
          <cell r="E15">
            <v>0</v>
          </cell>
        </row>
        <row r="16">
          <cell r="D16">
            <v>2</v>
          </cell>
          <cell r="E16">
            <v>148</v>
          </cell>
        </row>
        <row r="17">
          <cell r="F17">
            <v>1</v>
          </cell>
          <cell r="G17">
            <v>15</v>
          </cell>
        </row>
        <row r="18">
          <cell r="F18">
            <v>3</v>
          </cell>
        </row>
        <row r="19">
          <cell r="F19">
            <v>1</v>
          </cell>
          <cell r="G19">
            <v>26</v>
          </cell>
        </row>
        <row r="20">
          <cell r="F20">
            <v>0</v>
          </cell>
          <cell r="G20">
            <v>0</v>
          </cell>
        </row>
        <row r="21">
          <cell r="H21">
            <v>32</v>
          </cell>
          <cell r="I21">
            <v>32</v>
          </cell>
        </row>
      </sheetData>
      <sheetData sheetId="2">
        <row r="2">
          <cell r="D2">
            <v>1</v>
          </cell>
          <cell r="E2">
            <v>1</v>
          </cell>
        </row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55</v>
          </cell>
        </row>
        <row r="6">
          <cell r="D6">
            <v>3</v>
          </cell>
          <cell r="E6">
            <v>50</v>
          </cell>
        </row>
        <row r="7">
          <cell r="F7">
            <v>38</v>
          </cell>
          <cell r="G7">
            <v>0</v>
          </cell>
        </row>
        <row r="8">
          <cell r="D8">
            <v>0</v>
          </cell>
          <cell r="E8">
            <v>0</v>
          </cell>
        </row>
        <row r="9">
          <cell r="J9">
            <v>0</v>
          </cell>
          <cell r="K9">
            <v>0</v>
          </cell>
        </row>
        <row r="10">
          <cell r="D10">
            <v>2</v>
          </cell>
          <cell r="E10">
            <v>0</v>
          </cell>
        </row>
        <row r="11">
          <cell r="F11">
            <v>3</v>
          </cell>
          <cell r="G11">
            <v>104</v>
          </cell>
        </row>
        <row r="12">
          <cell r="D12">
            <v>4</v>
          </cell>
          <cell r="E12">
            <v>96</v>
          </cell>
        </row>
        <row r="14">
          <cell r="D14">
            <v>9</v>
          </cell>
          <cell r="E14">
            <v>152</v>
          </cell>
        </row>
        <row r="15">
          <cell r="D15">
            <v>0</v>
          </cell>
          <cell r="E15">
            <v>0</v>
          </cell>
        </row>
        <row r="16">
          <cell r="D16">
            <v>13</v>
          </cell>
          <cell r="E16">
            <v>1146</v>
          </cell>
        </row>
        <row r="19">
          <cell r="F19">
            <v>1</v>
          </cell>
          <cell r="G19">
            <v>24</v>
          </cell>
        </row>
        <row r="21">
          <cell r="H21">
            <v>25</v>
          </cell>
          <cell r="I21">
            <v>25</v>
          </cell>
        </row>
      </sheetData>
      <sheetData sheetId="3">
        <row r="2">
          <cell r="D2">
            <v>0</v>
          </cell>
          <cell r="E2">
            <v>0</v>
          </cell>
        </row>
        <row r="3">
          <cell r="D3">
            <v>1</v>
          </cell>
          <cell r="E3">
            <v>23</v>
          </cell>
        </row>
        <row r="4">
          <cell r="D4">
            <v>0</v>
          </cell>
          <cell r="E4">
            <v>0</v>
          </cell>
        </row>
        <row r="5">
          <cell r="D5">
            <v>4</v>
          </cell>
          <cell r="E5">
            <v>610</v>
          </cell>
        </row>
        <row r="6">
          <cell r="D6">
            <v>4</v>
          </cell>
          <cell r="E6">
            <v>59</v>
          </cell>
        </row>
        <row r="7">
          <cell r="F7">
            <v>51</v>
          </cell>
          <cell r="G7">
            <v>0</v>
          </cell>
        </row>
        <row r="8">
          <cell r="D8">
            <v>2</v>
          </cell>
          <cell r="E8">
            <v>0</v>
          </cell>
        </row>
        <row r="9">
          <cell r="J9">
            <v>0</v>
          </cell>
          <cell r="K9">
            <v>0</v>
          </cell>
        </row>
        <row r="12">
          <cell r="D12">
            <v>1</v>
          </cell>
          <cell r="E12">
            <v>13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F17">
            <v>1</v>
          </cell>
          <cell r="G17">
            <v>20</v>
          </cell>
        </row>
        <row r="19">
          <cell r="F19">
            <v>0</v>
          </cell>
          <cell r="G19">
            <v>0</v>
          </cell>
        </row>
        <row r="21">
          <cell r="H21">
            <v>0</v>
          </cell>
          <cell r="I21">
            <v>30</v>
          </cell>
        </row>
      </sheetData>
      <sheetData sheetId="4">
        <row r="2">
          <cell r="D2">
            <v>0</v>
          </cell>
          <cell r="E2">
            <v>0</v>
          </cell>
        </row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4</v>
          </cell>
          <cell r="E5">
            <v>592</v>
          </cell>
        </row>
        <row r="6">
          <cell r="D6">
            <v>2</v>
          </cell>
          <cell r="E6">
            <v>22</v>
          </cell>
        </row>
        <row r="7">
          <cell r="F7">
            <v>58</v>
          </cell>
          <cell r="G7">
            <v>0</v>
          </cell>
        </row>
        <row r="8">
          <cell r="D8">
            <v>0</v>
          </cell>
          <cell r="E8">
            <v>0</v>
          </cell>
        </row>
        <row r="9">
          <cell r="J9">
            <v>0</v>
          </cell>
          <cell r="K9">
            <v>0</v>
          </cell>
        </row>
        <row r="10">
          <cell r="D10">
            <v>0</v>
          </cell>
          <cell r="E10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3</v>
          </cell>
          <cell r="E16">
            <v>124</v>
          </cell>
        </row>
        <row r="18">
          <cell r="F18">
            <v>13</v>
          </cell>
          <cell r="G18">
            <v>0</v>
          </cell>
        </row>
        <row r="21">
          <cell r="H21">
            <v>0</v>
          </cell>
          <cell r="I21">
            <v>49</v>
          </cell>
        </row>
      </sheetData>
      <sheetData sheetId="5">
        <row r="2">
          <cell r="D2">
            <v>0</v>
          </cell>
          <cell r="E2">
            <v>0</v>
          </cell>
        </row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2</v>
          </cell>
          <cell r="E5">
            <v>150</v>
          </cell>
        </row>
        <row r="6">
          <cell r="D6">
            <v>1</v>
          </cell>
          <cell r="E6">
            <v>11</v>
          </cell>
        </row>
        <row r="7">
          <cell r="F7">
            <v>48</v>
          </cell>
        </row>
        <row r="8">
          <cell r="D8">
            <v>0</v>
          </cell>
          <cell r="E8">
            <v>0</v>
          </cell>
        </row>
        <row r="9">
          <cell r="F9">
            <v>10</v>
          </cell>
          <cell r="G9">
            <v>35</v>
          </cell>
          <cell r="J9">
            <v>0</v>
          </cell>
          <cell r="K9">
            <v>0</v>
          </cell>
        </row>
        <row r="10">
          <cell r="D10">
            <v>2</v>
          </cell>
          <cell r="E10">
            <v>10</v>
          </cell>
        </row>
        <row r="11">
          <cell r="F11">
            <v>1</v>
          </cell>
          <cell r="G11">
            <v>32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2</v>
          </cell>
          <cell r="E14">
            <v>31</v>
          </cell>
        </row>
        <row r="15">
          <cell r="D15">
            <v>5</v>
          </cell>
          <cell r="E15">
            <v>184</v>
          </cell>
        </row>
        <row r="16">
          <cell r="D16">
            <v>27</v>
          </cell>
          <cell r="E16">
            <v>673</v>
          </cell>
        </row>
        <row r="19">
          <cell r="F19">
            <v>1</v>
          </cell>
          <cell r="G19">
            <v>21</v>
          </cell>
        </row>
        <row r="20">
          <cell r="F20">
            <v>4</v>
          </cell>
          <cell r="G20">
            <v>157</v>
          </cell>
        </row>
        <row r="21">
          <cell r="H21">
            <v>0</v>
          </cell>
          <cell r="I21">
            <v>23</v>
          </cell>
        </row>
      </sheetData>
      <sheetData sheetId="6">
        <row r="2">
          <cell r="D2">
            <v>0</v>
          </cell>
          <cell r="E2">
            <v>0</v>
          </cell>
        </row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2</v>
          </cell>
          <cell r="E5">
            <v>27</v>
          </cell>
        </row>
        <row r="6">
          <cell r="D6">
            <v>5</v>
          </cell>
          <cell r="E6">
            <v>87</v>
          </cell>
        </row>
        <row r="9">
          <cell r="J9">
            <v>0</v>
          </cell>
          <cell r="K9">
            <v>0</v>
          </cell>
        </row>
        <row r="11">
          <cell r="F11">
            <v>5</v>
          </cell>
          <cell r="G11">
            <v>111</v>
          </cell>
        </row>
        <row r="12">
          <cell r="D12">
            <v>1</v>
          </cell>
          <cell r="E12">
            <v>12</v>
          </cell>
        </row>
        <row r="14">
          <cell r="D14">
            <v>0</v>
          </cell>
          <cell r="E14">
            <v>0</v>
          </cell>
        </row>
        <row r="15">
          <cell r="D15">
            <v>6</v>
          </cell>
          <cell r="E15">
            <v>149</v>
          </cell>
        </row>
        <row r="16">
          <cell r="D16">
            <v>16</v>
          </cell>
          <cell r="E16">
            <v>337</v>
          </cell>
        </row>
        <row r="18">
          <cell r="F18">
            <v>15</v>
          </cell>
          <cell r="G18">
            <v>44</v>
          </cell>
        </row>
        <row r="19">
          <cell r="F19">
            <v>2</v>
          </cell>
          <cell r="G19">
            <v>45</v>
          </cell>
        </row>
        <row r="20">
          <cell r="F20">
            <v>5</v>
          </cell>
          <cell r="G20">
            <v>168</v>
          </cell>
        </row>
        <row r="21">
          <cell r="H21">
            <v>0</v>
          </cell>
          <cell r="I21">
            <v>23</v>
          </cell>
        </row>
      </sheetData>
      <sheetData sheetId="7">
        <row r="2">
          <cell r="D2">
            <v>0</v>
          </cell>
          <cell r="E2">
            <v>0</v>
          </cell>
        </row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5</v>
          </cell>
          <cell r="E5">
            <v>66</v>
          </cell>
        </row>
        <row r="6">
          <cell r="D6">
            <v>0</v>
          </cell>
          <cell r="E6">
            <v>0</v>
          </cell>
        </row>
        <row r="7">
          <cell r="F7">
            <v>5</v>
          </cell>
          <cell r="G7">
            <v>80</v>
          </cell>
        </row>
        <row r="8">
          <cell r="D8">
            <v>0</v>
          </cell>
          <cell r="E8">
            <v>0</v>
          </cell>
        </row>
        <row r="9">
          <cell r="F9">
            <v>3</v>
          </cell>
          <cell r="G9">
            <v>35</v>
          </cell>
        </row>
        <row r="10">
          <cell r="D10">
            <v>0</v>
          </cell>
          <cell r="E10">
            <v>0</v>
          </cell>
        </row>
        <row r="12">
          <cell r="D12">
            <v>1</v>
          </cell>
          <cell r="E12">
            <v>22</v>
          </cell>
        </row>
        <row r="14">
          <cell r="D14">
            <v>1</v>
          </cell>
          <cell r="E14">
            <v>221</v>
          </cell>
        </row>
        <row r="15">
          <cell r="D15">
            <v>2</v>
          </cell>
          <cell r="E15">
            <v>35</v>
          </cell>
        </row>
        <row r="16">
          <cell r="D16">
            <v>13</v>
          </cell>
          <cell r="E16">
            <v>430</v>
          </cell>
        </row>
        <row r="17">
          <cell r="F17">
            <v>1</v>
          </cell>
          <cell r="G17">
            <v>26</v>
          </cell>
        </row>
        <row r="18">
          <cell r="F18">
            <v>4</v>
          </cell>
          <cell r="G18">
            <v>60</v>
          </cell>
        </row>
        <row r="19">
          <cell r="F19">
            <v>2</v>
          </cell>
          <cell r="G19">
            <v>43</v>
          </cell>
        </row>
        <row r="20">
          <cell r="F20">
            <v>2</v>
          </cell>
          <cell r="G20">
            <v>58</v>
          </cell>
        </row>
        <row r="21">
          <cell r="H21">
            <v>0</v>
          </cell>
          <cell r="I21">
            <v>32</v>
          </cell>
        </row>
      </sheetData>
      <sheetData sheetId="8">
        <row r="2">
          <cell r="D2">
            <v>0</v>
          </cell>
          <cell r="E2">
            <v>0</v>
          </cell>
        </row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8</v>
          </cell>
          <cell r="E5">
            <v>1646</v>
          </cell>
        </row>
        <row r="6">
          <cell r="D6">
            <v>0</v>
          </cell>
          <cell r="E6">
            <v>0</v>
          </cell>
        </row>
        <row r="7">
          <cell r="F7">
            <v>17</v>
          </cell>
          <cell r="G7">
            <v>0</v>
          </cell>
        </row>
        <row r="8">
          <cell r="D8">
            <v>2</v>
          </cell>
          <cell r="E8">
            <v>4</v>
          </cell>
        </row>
        <row r="9">
          <cell r="F9">
            <v>0</v>
          </cell>
          <cell r="G9">
            <v>0</v>
          </cell>
        </row>
        <row r="10">
          <cell r="D10">
            <v>2</v>
          </cell>
          <cell r="E10">
            <v>10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2</v>
          </cell>
          <cell r="E16">
            <v>130</v>
          </cell>
        </row>
        <row r="18">
          <cell r="F18">
            <v>3</v>
          </cell>
          <cell r="G18">
            <v>0</v>
          </cell>
        </row>
        <row r="19">
          <cell r="F19">
            <v>1</v>
          </cell>
          <cell r="G19">
            <v>23</v>
          </cell>
        </row>
        <row r="20">
          <cell r="F20">
            <v>0</v>
          </cell>
          <cell r="G20">
            <v>0</v>
          </cell>
        </row>
        <row r="21">
          <cell r="H21">
            <v>0</v>
          </cell>
          <cell r="I21">
            <v>31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00"/>
  <sheetViews>
    <sheetView showGridLines="0" tabSelected="1" topLeftCell="AG1" workbookViewId="0"/>
  </sheetViews>
  <sheetFormatPr baseColWidth="10" defaultColWidth="14.44140625" defaultRowHeight="15" customHeight="1"/>
  <cols>
    <col min="1" max="1" width="6.44140625" style="1" customWidth="1"/>
    <col min="2" max="2" width="17.109375" style="1" customWidth="1"/>
    <col min="3" max="3" width="80.88671875" style="1" customWidth="1"/>
    <col min="4" max="15" width="15.44140625" style="1" hidden="1" customWidth="1"/>
    <col min="16" max="16" width="10.6640625" style="1" hidden="1" customWidth="1"/>
    <col min="17" max="28" width="15.44140625" style="1" hidden="1" customWidth="1"/>
    <col min="29" max="29" width="9.6640625" style="1" hidden="1" customWidth="1"/>
    <col min="30" max="39" width="15.44140625" style="1" customWidth="1"/>
    <col min="40" max="40" width="17.6640625" style="1" customWidth="1"/>
    <col min="41" max="41" width="15.44140625" style="1" customWidth="1"/>
    <col min="42" max="42" width="10.6640625" style="1" customWidth="1"/>
    <col min="43" max="16384" width="14.44140625" style="1"/>
  </cols>
  <sheetData>
    <row r="1" spans="1:42" ht="29.25" customHeight="1">
      <c r="A1" s="24"/>
      <c r="B1" s="24"/>
      <c r="C1" s="24"/>
      <c r="D1" s="26" t="s">
        <v>57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4"/>
      <c r="Q1" s="26" t="s">
        <v>57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4"/>
      <c r="AD1" s="26" t="s">
        <v>57</v>
      </c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4"/>
    </row>
    <row r="2" spans="1:42" ht="29.25" customHeight="1">
      <c r="A2" s="24"/>
      <c r="B2" s="24"/>
      <c r="C2" s="24"/>
      <c r="D2" s="27" t="s">
        <v>56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7" t="s">
        <v>55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4"/>
      <c r="AD2" s="26" t="s">
        <v>54</v>
      </c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4"/>
    </row>
    <row r="3" spans="1:42" ht="22.5" customHeight="1">
      <c r="A3" s="22" t="s">
        <v>53</v>
      </c>
      <c r="B3" s="22" t="s">
        <v>52</v>
      </c>
      <c r="C3" s="22" t="s">
        <v>51</v>
      </c>
      <c r="D3" s="23" t="s">
        <v>50</v>
      </c>
      <c r="E3" s="23" t="s">
        <v>49</v>
      </c>
      <c r="F3" s="23" t="s">
        <v>48</v>
      </c>
      <c r="G3" s="23" t="s">
        <v>47</v>
      </c>
      <c r="H3" s="23" t="s">
        <v>46</v>
      </c>
      <c r="I3" s="23" t="s">
        <v>45</v>
      </c>
      <c r="J3" s="23" t="s">
        <v>44</v>
      </c>
      <c r="K3" s="23" t="s">
        <v>43</v>
      </c>
      <c r="L3" s="23" t="s">
        <v>42</v>
      </c>
      <c r="M3" s="23" t="s">
        <v>41</v>
      </c>
      <c r="N3" s="23" t="s">
        <v>40</v>
      </c>
      <c r="O3" s="23" t="s">
        <v>39</v>
      </c>
      <c r="P3" s="22" t="s">
        <v>38</v>
      </c>
      <c r="Q3" s="23" t="s">
        <v>37</v>
      </c>
      <c r="R3" s="23" t="s">
        <v>36</v>
      </c>
      <c r="S3" s="23" t="s">
        <v>35</v>
      </c>
      <c r="T3" s="23" t="s">
        <v>34</v>
      </c>
      <c r="U3" s="23" t="s">
        <v>33</v>
      </c>
      <c r="V3" s="23" t="s">
        <v>32</v>
      </c>
      <c r="W3" s="23" t="s">
        <v>31</v>
      </c>
      <c r="X3" s="23" t="s">
        <v>30</v>
      </c>
      <c r="Y3" s="23" t="s">
        <v>29</v>
      </c>
      <c r="Z3" s="23" t="s">
        <v>28</v>
      </c>
      <c r="AA3" s="23" t="s">
        <v>27</v>
      </c>
      <c r="AB3" s="23" t="s">
        <v>26</v>
      </c>
      <c r="AC3" s="22" t="s">
        <v>25</v>
      </c>
      <c r="AD3" s="23" t="s">
        <v>24</v>
      </c>
      <c r="AE3" s="23" t="s">
        <v>23</v>
      </c>
      <c r="AF3" s="23" t="s">
        <v>22</v>
      </c>
      <c r="AG3" s="23" t="s">
        <v>21</v>
      </c>
      <c r="AH3" s="23" t="s">
        <v>20</v>
      </c>
      <c r="AI3" s="23" t="s">
        <v>19</v>
      </c>
      <c r="AJ3" s="23" t="s">
        <v>18</v>
      </c>
      <c r="AK3" s="23" t="s">
        <v>17</v>
      </c>
      <c r="AL3" s="23" t="s">
        <v>16</v>
      </c>
      <c r="AM3" s="23" t="s">
        <v>15</v>
      </c>
      <c r="AN3" s="23" t="s">
        <v>14</v>
      </c>
      <c r="AO3" s="23" t="s">
        <v>13</v>
      </c>
      <c r="AP3" s="22" t="s">
        <v>12</v>
      </c>
    </row>
    <row r="4" spans="1:42" ht="51.75" customHeight="1">
      <c r="A4" s="13">
        <v>1</v>
      </c>
      <c r="B4" s="12" t="s">
        <v>10</v>
      </c>
      <c r="C4" s="11" t="s">
        <v>11</v>
      </c>
      <c r="D4" s="4">
        <v>0</v>
      </c>
      <c r="E4" s="4">
        <v>0</v>
      </c>
      <c r="F4" s="4">
        <v>0</v>
      </c>
      <c r="G4" s="4">
        <v>0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/>
      <c r="N4" s="4"/>
      <c r="O4" s="4"/>
      <c r="P4" s="3">
        <f>SUM(D4:O4)</f>
        <v>5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10">
        <f>SUM(Q4:AB4)</f>
        <v>0</v>
      </c>
      <c r="AD4" s="8">
        <f>'[1]LLENADO AQUI'!D2+'[1]LLENADO AQUI'!D3+ '[1]LLENADO AQUI'!D4+'[1]LLENADO AQUI'!D5+ '[1]LLENADO AQUI'!D6+ '[1]LLENADO AQUI'!D8+'[1]LLENADO AQUI'!D10+'[1]LLENADO AQUI'!D12+'[1]LLENADO AQUI'!D13+'[1]LLENADO AQUI'!D14+'[1]LLENADO AQUI'!D15+'[1]LLENADO AQUI'!D16</f>
        <v>10</v>
      </c>
      <c r="AE4" s="8">
        <f>'[1]FEB_LLENADO AQUI'!D2+'[1]FEB_LLENADO AQUI'!D3+ '[1]FEB_LLENADO AQUI'!D4+ '[1]FEB_LLENADO AQUI'!D5+'[1]FEB_LLENADO AQUI'!D6+ '[1]FEB_LLENADO AQUI'!D8+'[1]FEB_LLENADO AQUI'!D10+'[1]FEB_LLENADO AQUI'!D12+'[1]FEB_LLENADO AQUI'!D13+'[1]FEB_LLENADO AQUI'!D14+'[1]FEB_LLENADO AQUI'!D15+'[1]FEB_LLENADO AQUI'!D16</f>
        <v>30</v>
      </c>
      <c r="AF4" s="16">
        <f>'[1]MARZO_LLENADO AQUI'!D2 +'[1]MARZO_LLENADO AQUI'!D3 + '[1]MARZO_LLENADO AQUI'!D4 +'[1]MARZO_LLENADO AQUI'!D5 + '[1]MARZO_LLENADO AQUI'!D6 + '[1]MARZO_LLENADO AQUI'!D8 +'[1]MARZO_LLENADO AQUI'!D10 +'[1]MARZO_LLENADO AQUI'!D12 + '[1]MARZO_LLENADO AQUI'!D13 +'[1]MARZO_LLENADO AQUI'!D14 +'[1]MARZO_LLENADO AQUI'!D15 +'[1]MARZO_LLENADO AQUI'!D16</f>
        <v>33</v>
      </c>
      <c r="AG4" s="21">
        <f>'[1]ABRIL_LLENADO AQUI'!D2+'[1]ABRIL_LLENADO AQUI'!D3+ '[1]ABRIL_LLENADO AQUI'!D4+'[1]ABRIL_LLENADO AQUI'!D5+ '[1]ABRIL_LLENADO AQUI'!D6+ '[1]ABRIL_LLENADO AQUI'!D8+ '[1]ABRIL_LLENADO AQUI'!D10+'[1]ABRIL_LLENADO AQUI'!D12+'[1]ABRIL_LLENADO AQUI'!D13+'[1]ABRIL_LLENADO AQUI'!D14+'[1]ABRIL_LLENADO AQUI'!D15+'[1]ABRIL_LLENADO AQUI'!D16</f>
        <v>12</v>
      </c>
      <c r="AH4" s="19">
        <f>'[1]MAYO_LLENADO AQUI'!D2+'[1]MAYO_LLENADO AQUI'!D3+ '[1]MAYO_LLENADO AQUI'!D4+'[1]MAYO_LLENADO AQUI'!D5+ '[1]MAYO_LLENADO AQUI'!D6+ '[1]MAYO_LLENADO AQUI'!D8+'[1]MAYO_LLENADO AQUI'!D10+ '[1]MAYO_LLENADO AQUI'!D12+'[1]MAYO_LLENADO AQUI'!D13+'[1]MAYO_LLENADO AQUI'!D14+'[1]MAYO_LLENADO AQUI'!D15+'[1]MAYO_LLENADO AQUI'!D16</f>
        <v>9</v>
      </c>
      <c r="AI4" s="19">
        <f>'[1]JUNIO_LLENADO AQUI'!D2+'[1]JUNIO_LLENADO AQUI'!D3+ '[1]JUNIO_LLENADO AQUI'!D4+'[1]JUNIO_LLENADO AQUI'!D5+ '[1]JUNIO_LLENADO AQUI'!D6+ '[1]JUNIO_LLENADO AQUI'!D8+'[1]JUNIO_LLENADO AQUI'!D10+ '[1]JUNIO_LLENADO AQUI'!D12+'[1]JUNIO_LLENADO AQUI'!D13+'[1]JUNIO_LLENADO AQUI'!D14+'[1]JUNIO_LLENADO AQUI'!D15+'[1]JUNIO_LLENADO AQUI'!D16</f>
        <v>39</v>
      </c>
      <c r="AJ4" s="6">
        <f>'[1]JULIO_LLENADO AQUI'!D2+'[1]JULIO_LLENADO AQUI'!D3+ '[1]JULIO_LLENADO AQUI'!D4+'[1]JULIO_LLENADO AQUI'!D5+ '[1]JULIO_LLENADO AQUI'!D6+ '[1]JULIO_LLENADO AQUI'!D8+'[1]JULIO_LLENADO AQUI'!D10+ '[1]JULIO_LLENADO AQUI'!D12+'[1]JULIO_LLENADO AQUI'!D13+'[1]JULIO_LLENADO AQUI'!D14+'[1]JULIO_LLENADO AQUI'!D15+'[1]JULIO_LLENADO AQUI'!D16</f>
        <v>30</v>
      </c>
      <c r="AK4" s="6">
        <f>'[1]AGOSTO_LLENADO AQUI'!D2+'[1]AGOSTO_LLENADO AQUI'!D3+ '[1]AGOSTO_LLENADO AQUI'!D4+'[1]AGOSTO_LLENADO AQUI'!D5+ '[1]AGOSTO_LLENADO AQUI'!D6+ '[1]AGOSTO_LLENADO AQUI'!D8+'[1]AGOSTO_LLENADO AQUI'!D10+ '[1]AGOSTO_LLENADO AQUI'!D12+'[1]AGOSTO_LLENADO AQUI'!D13+'[1]AGOSTO_LLENADO AQUI'!D14+'[1]AGOSTO_LLENADO AQUI'!D15+'[1]AGOSTO_LLENADO AQUI'!D16</f>
        <v>22</v>
      </c>
      <c r="AL4" s="6">
        <f>'[1]SEPTIEMBRE_LLENADO AQUI'!D2+'[1]SEPTIEMBRE_LLENADO AQUI'!D3+ '[1]SEPTIEMBRE_LLENADO AQUI'!D4+'[1]SEPTIEMBRE_LLENADO AQUI'!D5+ '[1]SEPTIEMBRE_LLENADO AQUI'!D6+ '[1]SEPTIEMBRE_LLENADO AQUI'!D8+'[1]SEPTIEMBRE_LLENADO AQUI'!D10+ '[1]SEPTIEMBRE_LLENADO AQUI'!D12+'[1]SEPTIEMBRE_LLENADO AQUI'!D13+'[1]SEPTIEMBRE_LLENADO AQUI'!D14+'[1]SEPTIEMBRE_LLENADO AQUI'!D15+'[1]SEPTIEMBRE_LLENADO AQUI'!D16</f>
        <v>14</v>
      </c>
      <c r="AM4" s="6">
        <v>2</v>
      </c>
      <c r="AN4" s="5">
        <v>16</v>
      </c>
      <c r="AO4" s="4">
        <v>6</v>
      </c>
      <c r="AP4" s="3">
        <f>SUM(AD4:AO4)</f>
        <v>223</v>
      </c>
    </row>
    <row r="5" spans="1:42" ht="51.75" customHeight="1">
      <c r="A5" s="13">
        <v>2</v>
      </c>
      <c r="B5" s="12" t="s">
        <v>10</v>
      </c>
      <c r="C5" s="11" t="s">
        <v>9</v>
      </c>
      <c r="D5" s="4">
        <v>0</v>
      </c>
      <c r="E5" s="4">
        <v>0</v>
      </c>
      <c r="F5" s="4">
        <v>0</v>
      </c>
      <c r="G5" s="4">
        <v>0</v>
      </c>
      <c r="H5" s="4">
        <v>32</v>
      </c>
      <c r="I5" s="4">
        <v>171</v>
      </c>
      <c r="J5" s="4">
        <v>128</v>
      </c>
      <c r="K5" s="4">
        <v>294</v>
      </c>
      <c r="L5" s="4">
        <v>119</v>
      </c>
      <c r="M5" s="4"/>
      <c r="N5" s="4"/>
      <c r="O5" s="4"/>
      <c r="P5" s="3">
        <f>SUM(D5:O5)</f>
        <v>744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0">
        <f>SUM(Q5:AB5)</f>
        <v>0</v>
      </c>
      <c r="AD5" s="8">
        <f>'[1]LLENADO AQUI'!E2+'[1]LLENADO AQUI'!E3+'[1]LLENADO AQUI'!E4+ '[1]LLENADO AQUI'!E5+ '[1]LLENADO AQUI'!E6+ '[1]LLENADO AQUI'!E8+'[1]LLENADO AQUI'!E10+'[1]LLENADO AQUI'!E12+'[1]LLENADO AQUI'!E13+'[1]LLENADO AQUI'!E14+'[1]LLENADO AQUI'!E15+'[1]LLENADO AQUI'!E16</f>
        <v>197</v>
      </c>
      <c r="AE5" s="8">
        <f>'[1]FEB_LLENADO AQUI'!E2+'[1]FEB_LLENADO AQUI'!E3+'[1]FEB_LLENADO AQUI'!E4+'[1]FEB_LLENADO AQUI'!E5+'[1]FEB_LLENADO AQUI'!E6+'[1]FEB_LLENADO AQUI'!E8+'[1]FEB_LLENADO AQUI'!E10+'[1]FEB_LLENADO AQUI'!E12+'[1]FEB_LLENADO AQUI'!E13+ '[1]FEB_LLENADO AQUI'!E14+ '[1]FEB_LLENADO AQUI'!E15+ '[1]FEB_LLENADO AQUI'!E16</f>
        <v>1941</v>
      </c>
      <c r="AF5" s="16">
        <f>'[1]MARZO_LLENADO AQUI'!E2+'[1]MARZO_LLENADO AQUI'!E3+'[1]MARZO_LLENADO AQUI'!E4+'[1]MARZO_LLENADO AQUI'!E5+ '[1]MARZO_LLENADO AQUI'!E6+'[1]MARZO_LLENADO AQUI'!E8+ '[1]MARZO_LLENADO AQUI'!E10+'[1]MARZO_LLENADO AQUI'!E12+ '[1]MARZO_LLENADO AQUI'!E13+ '[1]MARZO_LLENADO AQUI'!E14+'[1]MARZO_LLENADO AQUI'!E15+'[1]MARZO_LLENADO AQUI'!E16</f>
        <v>1500</v>
      </c>
      <c r="AG5" s="20">
        <f>'[1]ABRIL_LLENADO AQUI'!E2+'[1]ABRIL_LLENADO AQUI'!E3+'[1]ABRIL_LLENADO AQUI'!E4+'[1]ABRIL_LLENADO AQUI'!E5+'[1]ABRIL_LLENADO AQUI'!E6+'[1]ABRIL_LLENADO AQUI'!E8+'[1]ABRIL_LLENADO AQUI'!E10+'[1]ABRIL_LLENADO AQUI'!E12+'[1]ABRIL_LLENADO AQUI'!E13+'[1]ABRIL_LLENADO AQUI'!E14+ '[1]ABRIL_LLENADO AQUI'!E15+ '[1]ABRIL_LLENADO AQUI'!E16</f>
        <v>705</v>
      </c>
      <c r="AH5" s="19">
        <f>'[1]MAYO_LLENADO AQUI'!E2+ '[1]MAYO_LLENADO AQUI'!E3+'[1]MAYO_LLENADO AQUI'!E4+ '[1]MAYO_LLENADO AQUI'!E5+'[1]MAYO_LLENADO AQUI'!E6+ '[1]MAYO_LLENADO AQUI'!E8+ '[1]MAYO_LLENADO AQUI'!E10+'[1]MAYO_LLENADO AQUI'!E12+ '[1]MAYO_LLENADO AQUI'!E13+'[1]MAYO_LLENADO AQUI'!E14+'[1]MAYO_LLENADO AQUI'!E15+'[1]MAYO_LLENADO AQUI'!E16</f>
        <v>738</v>
      </c>
      <c r="AI5" s="6">
        <f>'[1]JUNIO_LLENADO AQUI'!E2+ '[1]JUNIO_LLENADO AQUI'!E3+'[1]JUNIO_LLENADO AQUI'!E4+ '[1]JUNIO_LLENADO AQUI'!E5+'[1]JUNIO_LLENADO AQUI'!E6+ '[1]JUNIO_LLENADO AQUI'!E8+ '[1]JUNIO_LLENADO AQUI'!E10+'[1]JUNIO_LLENADO AQUI'!E12+ '[1]JUNIO_LLENADO AQUI'!E13+'[1]JUNIO_LLENADO AQUI'!E14+'[1]JUNIO_LLENADO AQUI'!E15+'[1]JUNIO_LLENADO AQUI'!E16</f>
        <v>1059</v>
      </c>
      <c r="AJ5" s="6">
        <f>'[1]JULIO_LLENADO AQUI'!E2+ '[1]JULIO_LLENADO AQUI'!E3+'[1]JULIO_LLENADO AQUI'!E4+ '[1]JULIO_LLENADO AQUI'!E5+'[1]JULIO_LLENADO AQUI'!E6+ '[1]JULIO_LLENADO AQUI'!E8+ '[1]JULIO_LLENADO AQUI'!E10+'[1]JULIO_LLENADO AQUI'!E12+ '[1]JULIO_LLENADO AQUI'!E13+ '[1]JULIO_LLENADO AQUI'!E14+'[1]JULIO_LLENADO AQUI'!E15+'[1]JULIO_LLENADO AQUI'!E16</f>
        <v>612</v>
      </c>
      <c r="AK5" s="6">
        <f>'[1]AGOSTO_LLENADO AQUI'!E2+ '[1]AGOSTO_LLENADO AQUI'!E3+'[1]AGOSTO_LLENADO AQUI'!E4+ '[1]AGOSTO_LLENADO AQUI'!E5+'[1]AGOSTO_LLENADO AQUI'!E6+ '[1]AGOSTO_LLENADO AQUI'!E8+ '[1]AGOSTO_LLENADO AQUI'!E10+'[1]AGOSTO_LLENADO AQUI'!E12+ '[1]AGOSTO_LLENADO AQUI'!E13+ '[1]AGOSTO_LLENADO AQUI'!E14+'[1]AGOSTO_LLENADO AQUI'!E15+'[1]AGOSTO_LLENADO AQUI'!E16</f>
        <v>774</v>
      </c>
      <c r="AL5" s="6">
        <f>'[1]SEPTIEMBRE_LLENADO AQUI'!E2+ '[1]SEPTIEMBRE_LLENADO AQUI'!E3+'[1]SEPTIEMBRE_LLENADO AQUI'!E4+ '[1]SEPTIEMBRE_LLENADO AQUI'!E5+'[1]SEPTIEMBRE_LLENADO AQUI'!E6+ '[1]SEPTIEMBRE_LLENADO AQUI'!E8+ '[1]SEPTIEMBRE_LLENADO AQUI'!E10+'[1]SEPTIEMBRE_LLENADO AQUI'!E12+ '[1]SEPTIEMBRE_LLENADO AQUI'!E13+ '[1]SEPTIEMBRE_LLENADO AQUI'!E14+'[1]SEPTIEMBRE_LLENADO AQUI'!E15+'[1]SEPTIEMBRE_LLENADO AQUI'!E16</f>
        <v>1790</v>
      </c>
      <c r="AM5" s="6">
        <v>84</v>
      </c>
      <c r="AN5" s="5">
        <v>1490</v>
      </c>
      <c r="AO5" s="4">
        <v>196</v>
      </c>
      <c r="AP5" s="3">
        <f>SUM(AD5:AO5)</f>
        <v>11086</v>
      </c>
    </row>
    <row r="6" spans="1:42" ht="51.75" customHeight="1">
      <c r="A6" s="13">
        <v>3</v>
      </c>
      <c r="B6" s="12" t="s">
        <v>7</v>
      </c>
      <c r="C6" s="11" t="s">
        <v>8</v>
      </c>
      <c r="D6" s="4">
        <v>0</v>
      </c>
      <c r="E6" s="4">
        <v>0</v>
      </c>
      <c r="F6" s="4">
        <v>3</v>
      </c>
      <c r="G6" s="4">
        <v>1</v>
      </c>
      <c r="H6" s="4">
        <v>4</v>
      </c>
      <c r="I6" s="4">
        <v>2</v>
      </c>
      <c r="J6" s="4">
        <v>1</v>
      </c>
      <c r="K6" s="4">
        <v>1</v>
      </c>
      <c r="L6" s="4">
        <v>0</v>
      </c>
      <c r="M6" s="4"/>
      <c r="N6" s="4"/>
      <c r="O6" s="4"/>
      <c r="P6" s="3">
        <f>SUM(D6:O6)</f>
        <v>12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10">
        <f>SUM(Q6:AB6)</f>
        <v>0</v>
      </c>
      <c r="AD6" s="8">
        <f>'[1]LLENADO AQUI'!F7+'[1]LLENADO AQUI'!F11+'[1]LLENADO AQUI'!F17+'[1]LLENADO AQUI'!F18+'[1]LLENADO AQUI'!F19+'[1]LLENADO AQUI'!F20</f>
        <v>3</v>
      </c>
      <c r="AE6" s="19">
        <f>'[1]FEB_LLENADO AQUI'!F7+'[1]FEB_LLENADO AQUI'!F11+'[1]FEB_LLENADO AQUI'!F17+'[1]FEB_LLENADO AQUI'!F18+'[1]FEB_LLENADO AQUI'!F19+'[1]FEB_LLENADO AQUI'!F20</f>
        <v>40</v>
      </c>
      <c r="AF6" s="9">
        <f>'[1]MARZO_LLENADO AQUI'!F7+'[1]MARZO_LLENADO AQUI'!F11+'[1]MARZO_LLENADO AQUI'!F17+'[1]MARZO_LLENADO AQUI'!F18+'[1]MARZO_LLENADO AQUI'!F19+'[1]MARZO_LLENADO AQUI'!F20</f>
        <v>42</v>
      </c>
      <c r="AG6" s="18">
        <f>'[1]ABRIL_LLENADO AQUI'!F7+'[1]ABRIL_LLENADO AQUI'!F11+'[1]ABRIL_LLENADO AQUI'!F17+'[1]ABRIL_LLENADO AQUI'!F18+'[1]ABRIL_LLENADO AQUI'!F19+'[1]ABRIL_LLENADO AQUI'!F20</f>
        <v>52</v>
      </c>
      <c r="AH6" s="17">
        <f>'[1]MAYO_LLENADO AQUI'!F7+'[1]MAYO_LLENADO AQUI'!F11+'[1]MAYO_LLENADO AQUI'!F17+'[1]MAYO_LLENADO AQUI'!F18+'[1]MAYO_LLENADO AQUI'!F19+'[1]MAYO_LLENADO AQUI'!F20</f>
        <v>71</v>
      </c>
      <c r="AI6" s="6">
        <f>'[1]JUNIO_LLENADO AQUI'!F7+ '[1]JUNIO_LLENADO AQUI'!F9 +'[1]JUNIO_LLENADO AQUI'!F11+'[1]JUNIO_LLENADO AQUI'!F17+'[1]JUNIO_LLENADO AQUI'!F18+'[1]JUNIO_LLENADO AQUI'!F19+'[1]JUNIO_LLENADO AQUI'!F20</f>
        <v>64</v>
      </c>
      <c r="AJ6" s="6">
        <f>'[1]JULIO_LLENADO AQUI'!F7+ '[1]JULIO_LLENADO AQUI'!F9 +'[1]JULIO_LLENADO AQUI'!F11+'[1]JULIO_LLENADO AQUI'!F17+'[1]JULIO_LLENADO AQUI'!F18+'[1]JULIO_LLENADO AQUI'!F19+'[1]JULIO_LLENADO AQUI'!F20</f>
        <v>27</v>
      </c>
      <c r="AK6" s="6">
        <f>'[1]AGOSTO_LLENADO AQUI'!F7+ '[1]AGOSTO_LLENADO AQUI'!F9 +'[1]AGOSTO_LLENADO AQUI'!F11+'[1]AGOSTO_LLENADO AQUI'!F17+'[1]AGOSTO_LLENADO AQUI'!F18+'[1]AGOSTO_LLENADO AQUI'!F19+'[1]AGOSTO_LLENADO AQUI'!F20</f>
        <v>17</v>
      </c>
      <c r="AL6" s="6">
        <f>'[1]SEPTIEMBRE_LLENADO AQUI'!F7+ '[1]SEPTIEMBRE_LLENADO AQUI'!F9 +'[1]SEPTIEMBRE_LLENADO AQUI'!F11+'[1]SEPTIEMBRE_LLENADO AQUI'!F17+'[1]SEPTIEMBRE_LLENADO AQUI'!F18+'[1]SEPTIEMBRE_LLENADO AQUI'!F19+'[1]SEPTIEMBRE_LLENADO AQUI'!F20</f>
        <v>21</v>
      </c>
      <c r="AM6" s="6">
        <v>21</v>
      </c>
      <c r="AN6" s="5">
        <v>38</v>
      </c>
      <c r="AO6" s="4">
        <v>23</v>
      </c>
      <c r="AP6" s="3">
        <f>SUM(AD6:AO6)</f>
        <v>419</v>
      </c>
    </row>
    <row r="7" spans="1:42" ht="51.75" customHeight="1">
      <c r="A7" s="13">
        <v>4</v>
      </c>
      <c r="B7" s="12" t="s">
        <v>7</v>
      </c>
      <c r="C7" s="11" t="s">
        <v>6</v>
      </c>
      <c r="D7" s="4">
        <v>0</v>
      </c>
      <c r="E7" s="4">
        <v>0</v>
      </c>
      <c r="F7" s="4">
        <v>31</v>
      </c>
      <c r="G7" s="4">
        <v>6</v>
      </c>
      <c r="H7" s="4">
        <v>34</v>
      </c>
      <c r="I7" s="4">
        <v>217</v>
      </c>
      <c r="J7" s="4">
        <v>37</v>
      </c>
      <c r="K7" s="4">
        <v>232</v>
      </c>
      <c r="L7" s="4">
        <v>0</v>
      </c>
      <c r="M7" s="4"/>
      <c r="N7" s="4"/>
      <c r="O7" s="4"/>
      <c r="P7" s="3">
        <f>SUM(D7:O7)</f>
        <v>557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0">
        <f>SUM(Q7:AB7)</f>
        <v>0</v>
      </c>
      <c r="AD7" s="8">
        <f>'[1]LLENADO AQUI'!G7+'[1]LLENADO AQUI'!G11+'[1]LLENADO AQUI'!G17+'[1]LLENADO AQUI'!G18+ '[1]LLENADO AQUI'!G19+ '[1]LLENADO AQUI'!G20</f>
        <v>27</v>
      </c>
      <c r="AE7" s="8">
        <f>'[1]FEB_LLENADO AQUI'!G7+'[1]FEB_LLENADO AQUI'!G11+'[1]FEB_LLENADO AQUI'!G17+'[1]FEB_LLENADO AQUI'!G18+ '[1]FEB_LLENADO AQUI'!G19+ '[1]FEB_LLENADO AQUI'!G20</f>
        <v>187</v>
      </c>
      <c r="AF7" s="9">
        <f>'[1]MARZO_LLENADO AQUI'!G7+'[1]MARZO_LLENADO AQUI'!G11+'[1]MARZO_LLENADO AQUI'!G17+'[1]MARZO_LLENADO AQUI'!G18+'[1]MARZO_LLENADO AQUI'!G19+ '[1]MARZO_LLENADO AQUI'!G20</f>
        <v>128</v>
      </c>
      <c r="AG7" s="8">
        <f>'[1]ABRIL_LLENADO AQUI'!G7+'[1]ABRIL_LLENADO AQUI'!G11+'[1]ABRIL_LLENADO AQUI'!G17+'[1]ABRIL_LLENADO AQUI'!G18+'[1]ABRIL_LLENADO AQUI'!G19+ '[1]ABRIL_LLENADO AQUI'!G20</f>
        <v>20</v>
      </c>
      <c r="AH7" s="6">
        <f>'[1]MAYO_LLENADO AQUI'!G7+'[1]MAYO_LLENADO AQUI'!G11+'[1]MAYO_LLENADO AQUI'!G17+'[1]MAYO_LLENADO AQUI'!G18+'[1]MAYO_LLENADO AQUI'!G19+'[1]MAYO_LLENADO AQUI'!G20</f>
        <v>0</v>
      </c>
      <c r="AI7" s="6">
        <f>'[1]JUNIO_LLENADO AQUI'!G7+ '[1]JUNIO_LLENADO AQUI'!G9 +'[1]JUNIO_LLENADO AQUI'!G11+'[1]JUNIO_LLENADO AQUI'!G17+'[1]JUNIO_LLENADO AQUI'!G18+'[1]JUNIO_LLENADO AQUI'!G19+'[1]JUNIO_LLENADO AQUI'!G20</f>
        <v>245</v>
      </c>
      <c r="AJ7" s="6">
        <f>'[1]JULIO_LLENADO AQUI'!G7+ '[1]JULIO_LLENADO AQUI'!G9 +'[1]JULIO_LLENADO AQUI'!G11+'[1]JULIO_LLENADO AQUI'!G17+'[1]JULIO_LLENADO AQUI'!G18+'[1]JULIO_LLENADO AQUI'!G19+'[1]JULIO_LLENADO AQUI'!G20</f>
        <v>368</v>
      </c>
      <c r="AK7" s="6">
        <f>'[1]AGOSTO_LLENADO AQUI'!G7+ '[1]AGOSTO_LLENADO AQUI'!G9 +'[1]AGOSTO_LLENADO AQUI'!G11+'[1]AGOSTO_LLENADO AQUI'!G17+'[1]AGOSTO_LLENADO AQUI'!G18+'[1]AGOSTO_LLENADO AQUI'!G19+'[1]AGOSTO_LLENADO AQUI'!G20</f>
        <v>302</v>
      </c>
      <c r="AL7" s="6">
        <f>'[1]SEPTIEMBRE_LLENADO AQUI'!G7+ '[1]SEPTIEMBRE_LLENADO AQUI'!G9 +'[1]SEPTIEMBRE_LLENADO AQUI'!G11+'[1]SEPTIEMBRE_LLENADO AQUI'!G17+'[1]SEPTIEMBRE_LLENADO AQUI'!G18+'[1]SEPTIEMBRE_LLENADO AQUI'!G19+'[1]SEPTIEMBRE_LLENADO AQUI'!G20</f>
        <v>23</v>
      </c>
      <c r="AM7" s="6">
        <v>295</v>
      </c>
      <c r="AN7" s="5">
        <v>703</v>
      </c>
      <c r="AO7" s="4">
        <v>368</v>
      </c>
      <c r="AP7" s="3">
        <f>SUM(AD7:AO7)</f>
        <v>2666</v>
      </c>
    </row>
    <row r="8" spans="1:42" ht="51.75" customHeight="1">
      <c r="A8" s="13">
        <v>5</v>
      </c>
      <c r="B8" s="12" t="s">
        <v>4</v>
      </c>
      <c r="C8" s="11" t="s">
        <v>5</v>
      </c>
      <c r="D8" s="4">
        <v>0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4</v>
      </c>
      <c r="M8" s="4"/>
      <c r="N8" s="4"/>
      <c r="O8" s="4"/>
      <c r="P8" s="3">
        <f>SUM(D8:O8)</f>
        <v>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0">
        <f>SUM(Q8:AB8)</f>
        <v>0</v>
      </c>
      <c r="AD8" s="7">
        <f>'[1]LLENADO AQUI'!H21</f>
        <v>0</v>
      </c>
      <c r="AE8" s="7">
        <f>'[1]FEB_LLENADO AQUI'!H21</f>
        <v>32</v>
      </c>
      <c r="AF8" s="16">
        <f>'[1]MARZO_LLENADO AQUI'!H21</f>
        <v>25</v>
      </c>
      <c r="AG8" s="15">
        <f>'[1]ABRIL_LLENADO AQUI'!H21</f>
        <v>0</v>
      </c>
      <c r="AH8" s="7">
        <f>'[1]MAYO_LLENADO AQUI'!H21</f>
        <v>0</v>
      </c>
      <c r="AI8" s="7">
        <f>'[1]JUNIO_LLENADO AQUI'!H21</f>
        <v>0</v>
      </c>
      <c r="AJ8" s="6">
        <f>'[1]JULIO_LLENADO AQUI'!H21</f>
        <v>0</v>
      </c>
      <c r="AK8" s="6">
        <f>'[1]AGOSTO_LLENADO AQUI'!H21</f>
        <v>0</v>
      </c>
      <c r="AL8" s="6">
        <f>'[1]SEPTIEMBRE_LLENADO AQUI'!H21</f>
        <v>0</v>
      </c>
      <c r="AM8" s="6">
        <v>9</v>
      </c>
      <c r="AN8" s="5">
        <v>1</v>
      </c>
      <c r="AO8" s="4">
        <v>1</v>
      </c>
      <c r="AP8" s="3">
        <f>SUM(AD8:AO8)</f>
        <v>68</v>
      </c>
    </row>
    <row r="9" spans="1:42" ht="51.75" customHeight="1">
      <c r="A9" s="13">
        <v>6</v>
      </c>
      <c r="B9" s="12" t="s">
        <v>4</v>
      </c>
      <c r="C9" s="14" t="s">
        <v>3</v>
      </c>
      <c r="D9" s="4">
        <v>0</v>
      </c>
      <c r="E9" s="4">
        <v>0</v>
      </c>
      <c r="F9" s="4">
        <v>18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90</v>
      </c>
      <c r="M9" s="4"/>
      <c r="N9" s="4"/>
      <c r="O9" s="4"/>
      <c r="P9" s="3">
        <f>SUM(D9:O9)</f>
        <v>108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10">
        <f>SUM(Q9:AB9)</f>
        <v>0</v>
      </c>
      <c r="AD9" s="7">
        <f>'[1]LLENADO AQUI'!I21</f>
        <v>23</v>
      </c>
      <c r="AE9" s="7">
        <f>'[1]FEB_LLENADO AQUI'!I21</f>
        <v>32</v>
      </c>
      <c r="AF9" s="9">
        <f>'[1]MARZO_LLENADO AQUI'!I21</f>
        <v>25</v>
      </c>
      <c r="AG9" s="9">
        <f>'[1]ABRIL_LLENADO AQUI'!I21</f>
        <v>30</v>
      </c>
      <c r="AH9" s="7">
        <f>'[1]MAYO_LLENADO AQUI'!I21</f>
        <v>49</v>
      </c>
      <c r="AI9" s="6">
        <f>'[1]JUNIO_LLENADO AQUI'!I21</f>
        <v>23</v>
      </c>
      <c r="AJ9" s="6">
        <f>'[1]JULIO_LLENADO AQUI'!I21</f>
        <v>23</v>
      </c>
      <c r="AK9" s="6">
        <f>'[1]AGOSTO_LLENADO AQUI'!I21</f>
        <v>32</v>
      </c>
      <c r="AL9" s="6">
        <f>'[1]SEPTIEMBRE_LLENADO AQUI'!I21</f>
        <v>31</v>
      </c>
      <c r="AM9" s="6">
        <v>9</v>
      </c>
      <c r="AN9" s="5">
        <v>32</v>
      </c>
      <c r="AO9" s="4">
        <v>20</v>
      </c>
      <c r="AP9" s="3">
        <f>SUM(AD9:AO9)</f>
        <v>329</v>
      </c>
    </row>
    <row r="10" spans="1:42" ht="51.75" customHeight="1">
      <c r="A10" s="13">
        <v>7</v>
      </c>
      <c r="B10" s="12" t="s">
        <v>1</v>
      </c>
      <c r="C10" s="11" t="s">
        <v>2</v>
      </c>
      <c r="D10" s="4">
        <v>0</v>
      </c>
      <c r="E10" s="4">
        <v>0</v>
      </c>
      <c r="F10" s="4">
        <v>0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/>
      <c r="N10" s="4"/>
      <c r="O10" s="4"/>
      <c r="P10" s="3">
        <f>SUM(D10:O10)</f>
        <v>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0">
        <f>SUM(Q10:AB10)</f>
        <v>0</v>
      </c>
      <c r="AD10" s="7">
        <f>'[1]LLENADO AQUI'!J9</f>
        <v>0</v>
      </c>
      <c r="AE10" s="7">
        <f>'[1]FEB_LLENADO AQUI'!J9</f>
        <v>3</v>
      </c>
      <c r="AF10" s="9">
        <f>'[1]MARZO_LLENADO AQUI'!J9</f>
        <v>0</v>
      </c>
      <c r="AG10" s="9">
        <f>'[1]ABRIL_LLENADO AQUI'!J9</f>
        <v>0</v>
      </c>
      <c r="AH10" s="7">
        <f>'[1]MAYO_LLENADO AQUI'!J9</f>
        <v>0</v>
      </c>
      <c r="AI10" s="6">
        <f>'[1]JUNIO_LLENADO AQUI'!J9</f>
        <v>0</v>
      </c>
      <c r="AJ10" s="6">
        <f>'[1]JULIO_LLENADO AQUI'!J9</f>
        <v>0</v>
      </c>
      <c r="AK10" s="6">
        <v>0</v>
      </c>
      <c r="AL10" s="6">
        <v>0</v>
      </c>
      <c r="AM10" s="6">
        <v>2</v>
      </c>
      <c r="AN10" s="5">
        <v>0</v>
      </c>
      <c r="AO10" s="4">
        <v>0</v>
      </c>
      <c r="AP10" s="3">
        <f>SUM(AD10:AO10)</f>
        <v>5</v>
      </c>
    </row>
    <row r="11" spans="1:42" ht="51.75" customHeight="1">
      <c r="A11" s="13">
        <v>8</v>
      </c>
      <c r="B11" s="12" t="s">
        <v>1</v>
      </c>
      <c r="C11" s="11" t="s">
        <v>0</v>
      </c>
      <c r="D11" s="4">
        <v>0</v>
      </c>
      <c r="E11" s="4">
        <v>0</v>
      </c>
      <c r="F11" s="4">
        <v>0</v>
      </c>
      <c r="G11" s="4">
        <v>0</v>
      </c>
      <c r="H11" s="4">
        <v>15</v>
      </c>
      <c r="I11" s="4">
        <v>0</v>
      </c>
      <c r="J11" s="4">
        <v>0</v>
      </c>
      <c r="K11" s="4">
        <v>0</v>
      </c>
      <c r="L11" s="4">
        <v>0</v>
      </c>
      <c r="M11" s="4"/>
      <c r="N11" s="4"/>
      <c r="O11" s="4"/>
      <c r="P11" s="3">
        <f>SUM(D11:O11)</f>
        <v>15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0">
        <f>SUM(Q11:AB11)</f>
        <v>0</v>
      </c>
      <c r="AD11" s="7">
        <f>'[1]LLENADO AQUI'!K9</f>
        <v>0</v>
      </c>
      <c r="AE11" s="7">
        <f>'[1]FEB_LLENADO AQUI'!K9</f>
        <v>3</v>
      </c>
      <c r="AF11" s="9">
        <f>'[1]MARZO_LLENADO AQUI'!K9</f>
        <v>0</v>
      </c>
      <c r="AG11" s="8">
        <f>'[1]ABRIL_LLENADO AQUI'!K9</f>
        <v>0</v>
      </c>
      <c r="AH11" s="7">
        <f>'[1]MAYO_LLENADO AQUI'!K9</f>
        <v>0</v>
      </c>
      <c r="AI11" s="7">
        <f>'[1]JUNIO_LLENADO AQUI'!K9</f>
        <v>0</v>
      </c>
      <c r="AJ11" s="6">
        <f>'[1]JULIO_LLENADO AQUI'!K9</f>
        <v>0</v>
      </c>
      <c r="AK11" s="6">
        <v>0</v>
      </c>
      <c r="AL11" s="6">
        <v>0</v>
      </c>
      <c r="AM11" s="6">
        <v>238</v>
      </c>
      <c r="AN11" s="5">
        <v>0</v>
      </c>
      <c r="AO11" s="4">
        <v>0</v>
      </c>
      <c r="AP11" s="3">
        <f>SUM(AD11:AO11)</f>
        <v>241</v>
      </c>
    </row>
    <row r="12" spans="1:42" ht="14.4"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4.4"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14.4"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4.4"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14.4"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30:42" ht="14.4"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30:42" ht="14.4"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30:42" ht="14.4"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30:42" ht="14.4"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30:42" ht="15.75" customHeight="1"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30:42" ht="15.75" customHeight="1"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30:42" ht="15.75" customHeight="1"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30:42" ht="15.75" customHeight="1"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30:42" ht="15.75" customHeight="1"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30:42" ht="15.75" customHeight="1"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30:42" ht="15.75" customHeight="1"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30:42" ht="15.75" customHeight="1"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30:42" ht="15.75" customHeight="1"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30:42" ht="15.75" customHeight="1"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30:42" ht="15.75" customHeight="1"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30:42" ht="15.75" customHeight="1"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30:42" ht="15.75" customHeight="1"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30:42" ht="15.75" customHeight="1"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30:42" ht="15.75" customHeight="1"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30:42" ht="15.75" customHeight="1"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30:42" ht="15.75" customHeight="1"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30:42" ht="15.75" customHeight="1"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30:42" ht="15.75" customHeight="1"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30:42" ht="15.75" customHeight="1"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30:42" ht="15.75" customHeight="1"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30:42" ht="15.75" customHeight="1"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30:42" ht="15.75" customHeight="1"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30:42" ht="15.75" customHeight="1"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30:42" ht="15.75" customHeight="1"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30:42" ht="15.75" customHeight="1"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30:42" ht="15.75" customHeight="1"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30:42" ht="15.75" customHeight="1"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30:42" ht="15.75" customHeight="1"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30:42" ht="15.75" customHeight="1"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30:42" ht="15.75" customHeight="1"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30:42" ht="15.75" customHeight="1"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30:42" ht="15.75" customHeight="1"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30:42" ht="15.75" customHeight="1"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30:42" ht="15.75" customHeight="1"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30:42" ht="15.75" customHeight="1"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30:42" ht="15.75" customHeight="1"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30:42" ht="15.75" customHeight="1"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30:42" ht="15.75" customHeight="1"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30:42" ht="15.75" customHeight="1"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30:42" ht="15.75" customHeight="1"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30:42" ht="15.75" customHeight="1"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30:42" ht="15.75" customHeight="1"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30:42" ht="15.75" customHeight="1"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30:42" ht="15.75" customHeight="1"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30:42" ht="15.75" customHeight="1"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30:42" ht="15.75" customHeight="1"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30:42" ht="15.75" customHeight="1"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30:42" ht="15.75" customHeight="1"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30:42" ht="15.75" customHeight="1"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30:42" ht="15.75" customHeight="1"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30:42" ht="15.75" customHeight="1"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30:42" ht="15.75" customHeight="1"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30:42" ht="15.75" customHeight="1"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30:42" ht="15.75" customHeight="1"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30:42" ht="15.75" customHeight="1"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30:42" ht="15.75" customHeight="1"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30:42" ht="15.75" customHeight="1"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30:42" ht="15.75" customHeight="1"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30:42" ht="15.75" customHeight="1"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30:42" ht="15.75" customHeight="1"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30:42" ht="15.75" customHeight="1"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30:42" ht="15.75" customHeight="1"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30:42" ht="15.75" customHeight="1"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30:42" ht="15.75" customHeight="1"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30:42" ht="15.75" customHeight="1"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30:42" ht="15.75" customHeight="1"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30:42" ht="15.75" customHeight="1"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30:42" ht="15.75" customHeight="1"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30:42" ht="15.75" customHeight="1"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30:42" ht="15.75" customHeight="1"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30:42" ht="15.75" customHeight="1"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30:42" ht="15.75" customHeight="1"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30:42" ht="15.75" customHeight="1"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30:42" ht="15.75" customHeight="1"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30:42" ht="15.75" customHeight="1"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30:42" ht="15.75" customHeight="1"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30:42" ht="15.75" customHeight="1"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30:42" ht="15.75" customHeight="1"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30:42" ht="15.75" customHeight="1"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30:42" ht="15.75" customHeight="1"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30:42" ht="15.75" customHeight="1"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30:42" ht="15.75" customHeight="1"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30:42" ht="15.75" customHeight="1"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30:42" ht="15.75" customHeight="1"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30:42" ht="15.75" customHeight="1"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30:42" ht="15.75" customHeight="1"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30:42" ht="15.75" customHeight="1"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30:42" ht="15.75" customHeight="1"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30:42" ht="15.75" customHeight="1"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30:42" ht="15.75" customHeight="1"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30:42" ht="15.75" customHeight="1"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30:42" ht="15.75" customHeight="1"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30:42" ht="15.75" customHeight="1"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30:42" ht="15.75" customHeight="1"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30:42" ht="15.75" customHeight="1"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30:42" ht="15.75" customHeight="1"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30:42" ht="15.75" customHeight="1"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30:42" ht="15.75" customHeight="1"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30:42" ht="15.75" customHeight="1"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30:42" ht="15.75" customHeight="1"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30:42" ht="15.75" customHeight="1"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30:42" ht="15.75" customHeight="1"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30:42" ht="15.75" customHeight="1"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30:42" ht="15.75" customHeight="1"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30:42" ht="15.75" customHeight="1"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30:42" ht="15.75" customHeight="1"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30:42" ht="15.75" customHeight="1"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30:42" ht="15.75" customHeight="1"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30:42" ht="15.75" customHeight="1"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30:42" ht="15.75" customHeight="1"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30:42" ht="15.75" customHeight="1"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30:42" ht="15.75" customHeight="1"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30:42" ht="15.75" customHeight="1"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30:42" ht="15.75" customHeight="1"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30:42" ht="15.75" customHeight="1"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30:42" ht="15.75" customHeight="1"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30:42" ht="15.75" customHeight="1"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30:42" ht="15.75" customHeight="1"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30:42" ht="15.75" customHeight="1"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30:42" ht="15.75" customHeight="1"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30:42" ht="15.75" customHeight="1"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30:42" ht="15.75" customHeight="1"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30:42" ht="15.75" customHeight="1"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30:42" ht="15.75" customHeight="1"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30:42" ht="15.75" customHeight="1"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30:42" ht="15.75" customHeight="1"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30:42" ht="15.75" customHeight="1"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30:42" ht="15.75" customHeight="1"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30:42" ht="15.75" customHeight="1"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30:42" ht="15.75" customHeight="1"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30:42" ht="15.75" customHeight="1"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30:42" ht="15.75" customHeight="1"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30:42" ht="15.75" customHeight="1"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30:42" ht="15.75" customHeight="1"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30:42" ht="15.75" customHeight="1"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30:42" ht="15.75" customHeight="1"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30:42" ht="15.75" customHeight="1"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30:42" ht="15.75" customHeight="1"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30:42" ht="15.75" customHeight="1"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30:42" ht="15.75" customHeight="1"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30:42" ht="15.75" customHeight="1"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30:42" ht="15.75" customHeight="1"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30:42" ht="15.75" customHeight="1"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30:42" ht="15.75" customHeight="1"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30:42" ht="15.75" customHeight="1"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30:42" ht="15.75" customHeight="1"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30:42" ht="15.75" customHeight="1"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30:42" ht="15.75" customHeight="1"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30:42" ht="15.75" customHeight="1"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30:42" ht="15.75" customHeight="1"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30:42" ht="15.75" customHeight="1"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30:42" ht="15.75" customHeight="1"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30:42" ht="15.75" customHeight="1"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30:42" ht="15.75" customHeight="1"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30:42" ht="15.75" customHeight="1"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30:42" ht="15.75" customHeight="1"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30:42" ht="15.75" customHeight="1"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30:42" ht="15.75" customHeight="1"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30:42" ht="15.75" customHeight="1"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30:42" ht="15.75" customHeight="1"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30:42" ht="15.75" customHeight="1"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30:42" ht="15.75" customHeight="1"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30:42" ht="15.75" customHeight="1"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30:42" ht="15.75" customHeight="1"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30:42" ht="15.75" customHeight="1"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30:42" ht="15.75" customHeight="1"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30:42" ht="15.75" customHeight="1"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30:42" ht="15.75" customHeight="1"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30:42" ht="15.75" customHeight="1"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30:42" ht="15.75" customHeight="1"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30:42" ht="15.75" customHeight="1"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30:42" ht="15.75" customHeight="1"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30:42" ht="15.75" customHeight="1"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30:42" ht="15.75" customHeight="1"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30:42" ht="15.75" customHeight="1"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30:42" ht="15.75" customHeight="1"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30:42" ht="15.75" customHeight="1"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30:42" ht="15.75" customHeight="1"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30:42" ht="15.75" customHeight="1"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30:42" ht="15.75" customHeight="1"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30:42" ht="15.75" customHeight="1"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30:42" ht="15.75" customHeight="1"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30:42" ht="15.75" customHeight="1"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30:42" ht="15.75" customHeight="1"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30:42" ht="15.75" customHeight="1"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30:42" ht="15.75" customHeight="1"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30:42" ht="15.75" customHeight="1"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30:42" ht="15.75" customHeight="1"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30:42" ht="15.75" customHeight="1"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30:42" ht="15.75" customHeight="1"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30:42" ht="15.75" customHeight="1"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30:42" ht="15.75" customHeight="1"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30:42" ht="15.75" customHeight="1"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30:42" ht="15.75" customHeight="1"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30:42" ht="15.75" customHeight="1"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30:42" ht="15.75" customHeight="1"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30:42" ht="15.75" customHeight="1"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30:42" ht="15.75" customHeight="1"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30:42" ht="15.75" customHeight="1"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30:42" ht="15.75" customHeight="1"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30:42" ht="15.75" customHeight="1"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30:42" ht="15.75" customHeight="1"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30:42" ht="15.75" customHeight="1"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30:42" ht="15.75" customHeight="1"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30:42" ht="15.75" customHeight="1"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30:42" ht="15.75" customHeight="1"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30:42" ht="15.75" customHeight="1"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30:42" ht="15.75" customHeight="1"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30:42" ht="15.75" customHeight="1"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30:42" ht="15.75" customHeight="1"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30:42" ht="15.75" customHeight="1"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30:42" ht="15.75" customHeight="1"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30:42" ht="15.75" customHeight="1"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30:42" ht="15.75" customHeight="1"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30:42" ht="15.75" customHeight="1"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30:42" ht="15.75" customHeight="1"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30:42" ht="15.75" customHeight="1"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30:42" ht="15.75" customHeight="1"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30:42" ht="15.75" customHeight="1"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30:42" ht="15.75" customHeight="1"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30:42" ht="15.75" customHeight="1"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30:42" ht="15.75" customHeight="1"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30:42" ht="15.75" customHeight="1"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30:42" ht="15.75" customHeight="1"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30:42" ht="15.75" customHeight="1"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30:42" ht="15.75" customHeight="1"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30:42" ht="15.75" customHeight="1"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30:42" ht="15.75" customHeight="1"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30:42" ht="15.75" customHeight="1"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30:42" ht="15.75" customHeight="1"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30:42" ht="15.75" customHeight="1"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30:42" ht="15.75" customHeight="1"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30:42" ht="15.75" customHeight="1"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30:42" ht="15.75" customHeight="1"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30:42" ht="15.75" customHeight="1"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30:42" ht="15.75" customHeight="1"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30:42" ht="15.75" customHeight="1"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30:42" ht="15.75" customHeight="1"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30:42" ht="15.75" customHeight="1"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30:42" ht="15.75" customHeight="1"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30:42" ht="15.75" customHeight="1"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30:42" ht="15.75" customHeight="1"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30:42" ht="15.75" customHeight="1"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30:42" ht="15.75" customHeight="1"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30:42" ht="15.75" customHeight="1"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30:42" ht="15.75" customHeight="1"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30:42" ht="15.75" customHeight="1"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30:42" ht="15.75" customHeight="1"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30:42" ht="15.75" customHeight="1"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30:42" ht="15.75" customHeight="1"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30:42" ht="15.75" customHeight="1"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30:42" ht="15.75" customHeight="1"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30:42" ht="15.75" customHeight="1"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30:42" ht="15.75" customHeight="1"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30:42" ht="15.75" customHeight="1"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30:42" ht="15.75" customHeight="1"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30:42" ht="15.75" customHeight="1"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30:42" ht="15.75" customHeight="1"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30:42" ht="15.75" customHeight="1"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30:42" ht="15.75" customHeight="1"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30:42" ht="15.75" customHeight="1"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30:42" ht="15.75" customHeight="1"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30:42" ht="15.75" customHeight="1"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30:42" ht="15.75" customHeight="1"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30:42" ht="15.75" customHeight="1"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30:42" ht="15.75" customHeight="1"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30:42" ht="15.75" customHeight="1"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30:42" ht="15.75" customHeight="1"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30:42" ht="15.75" customHeight="1"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30:42" ht="15.75" customHeight="1"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30:42" ht="15.75" customHeight="1"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30:42" ht="15.75" customHeight="1"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30:42" ht="15.75" customHeight="1"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30:42" ht="15.75" customHeight="1"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30:42" ht="15.75" customHeight="1"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30:42" ht="15.75" customHeight="1"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30:42" ht="15.75" customHeight="1"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30:42" ht="15.75" customHeight="1"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30:42" ht="15.75" customHeight="1"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30:42" ht="15.75" customHeight="1"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30:42" ht="15.75" customHeight="1"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30:42" ht="15.75" customHeight="1"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30:42" ht="15.75" customHeight="1"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30:42" ht="15.75" customHeight="1"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30:42" ht="15.75" customHeight="1"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30:42" ht="15.75" customHeight="1"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30:42" ht="15.75" customHeight="1"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30:42" ht="15.75" customHeight="1"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30:42" ht="15.75" customHeight="1"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30:42" ht="15.75" customHeight="1"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30:42" ht="15.75" customHeight="1"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30:42" ht="15.75" customHeight="1"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30:42" ht="15.75" customHeight="1"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30:42" ht="15.75" customHeight="1"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30:42" ht="15.75" customHeight="1"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30:42" ht="15.75" customHeight="1"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30:42" ht="15.75" customHeight="1"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30:42" ht="15.75" customHeight="1"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30:42" ht="15.75" customHeight="1"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30:42" ht="15.75" customHeight="1"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30:42" ht="15.75" customHeight="1"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30:42" ht="15.75" customHeight="1"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30:42" ht="15.75" customHeight="1"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30:42" ht="15.75" customHeight="1"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30:42" ht="15.75" customHeight="1"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30:42" ht="15.75" customHeight="1"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30:42" ht="15.75" customHeight="1"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30:42" ht="15.75" customHeight="1"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30:42" ht="15.75" customHeight="1"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30:42" ht="15.75" customHeight="1"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30:42" ht="15.75" customHeight="1"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30:42" ht="15.75" customHeight="1"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30:42" ht="15.75" customHeight="1"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30:42" ht="15.75" customHeight="1"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30:42" ht="15.75" customHeight="1"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30:42" ht="15.75" customHeight="1"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30:42" ht="15.75" customHeight="1"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30:42" ht="15.75" customHeight="1"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30:42" ht="15.75" customHeight="1"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30:42" ht="15.75" customHeight="1"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30:42" ht="15.75" customHeight="1"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30:42" ht="15.75" customHeight="1"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30:42" ht="15.75" customHeight="1"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30:42" ht="15.75" customHeight="1"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30:42" ht="15.75" customHeight="1"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30:42" ht="15.75" customHeight="1"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30:42" ht="15.75" customHeight="1"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30:42" ht="15.75" customHeight="1"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30:42" ht="15.75" customHeight="1"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30:42" ht="15.75" customHeight="1"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30:42" ht="15.75" customHeight="1"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30:42" ht="15.75" customHeight="1"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30:42" ht="15.75" customHeight="1"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30:42" ht="15.75" customHeight="1"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30:42" ht="15.75" customHeight="1"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30:42" ht="15.75" customHeight="1"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30:42" ht="15.75" customHeight="1"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30:42" ht="15.75" customHeight="1"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30:42" ht="15.75" customHeight="1"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30:42" ht="15.75" customHeight="1"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30:42" ht="15.75" customHeight="1"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30:42" ht="15.75" customHeight="1"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30:42" ht="15.75" customHeight="1"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30:42" ht="15.75" customHeight="1"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30:42" ht="15.75" customHeight="1"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30:42" ht="15.75" customHeight="1"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30:42" ht="15.75" customHeight="1"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30:42" ht="15.75" customHeight="1"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30:42" ht="15.75" customHeight="1"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30:42" ht="15.75" customHeight="1"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30:42" ht="15.75" customHeight="1"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30:42" ht="15.75" customHeight="1"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30:42" ht="15.75" customHeight="1"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30:42" ht="15.75" customHeight="1"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30:42" ht="15.75" customHeight="1"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30:42" ht="15.75" customHeight="1"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30:42" ht="15.75" customHeight="1"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30:42" ht="15.75" customHeight="1"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30:42" ht="15.75" customHeight="1"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30:42" ht="15.75" customHeight="1"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30:42" ht="15.75" customHeight="1"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30:42" ht="15.75" customHeight="1"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30:42" ht="15.75" customHeight="1"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30:42" ht="15.75" customHeight="1"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30:42" ht="15.75" customHeight="1"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30:42" ht="15.75" customHeight="1"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30:42" ht="15.75" customHeight="1"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30:42" ht="15.75" customHeight="1"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30:42" ht="15.75" customHeight="1"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30:42" ht="15.75" customHeight="1"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30:42" ht="15.75" customHeight="1"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30:42" ht="15.75" customHeight="1"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30:42" ht="15.75" customHeight="1"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30:42" ht="15.75" customHeight="1"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30:42" ht="15.75" customHeight="1"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30:42" ht="15.75" customHeight="1"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30:42" ht="15.75" customHeight="1"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30:42" ht="15.75" customHeight="1"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30:42" ht="15.75" customHeight="1"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30:42" ht="15.75" customHeight="1"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30:42" ht="15.75" customHeight="1"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30:42" ht="15.75" customHeight="1"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30:42" ht="15.75" customHeight="1"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30:42" ht="15.75" customHeight="1"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30:42" ht="15.75" customHeight="1"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30:42" ht="15.75" customHeight="1"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30:42" ht="15.75" customHeight="1"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30:42" ht="15.75" customHeight="1"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30:42" ht="15.75" customHeight="1"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30:42" ht="15.75" customHeight="1"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30:42" ht="15.75" customHeight="1"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30:42" ht="15.75" customHeight="1"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30:42" ht="15.75" customHeight="1"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30:42" ht="15.75" customHeight="1"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30:42" ht="15.75" customHeight="1"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30:42" ht="15.75" customHeight="1"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30:42" ht="15.75" customHeight="1"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30:42" ht="15.75" customHeight="1"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30:42" ht="15.75" customHeight="1"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30:42" ht="15.75" customHeight="1"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30:42" ht="15.75" customHeight="1"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30:42" ht="15.75" customHeight="1"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30:42" ht="15.75" customHeight="1"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30:42" ht="15.75" customHeight="1"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30:42" ht="15.75" customHeight="1"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30:42" ht="15.75" customHeight="1"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30:42" ht="15.75" customHeight="1"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30:42" ht="15.75" customHeight="1"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30:42" ht="15.75" customHeight="1"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30:42" ht="15.75" customHeight="1"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30:42" ht="15.75" customHeight="1"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30:42" ht="15.75" customHeight="1"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30:42" ht="15.75" customHeight="1"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30:42" ht="15.75" customHeight="1"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30:42" ht="15.75" customHeight="1"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30:42" ht="15.75" customHeight="1"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30:42" ht="15.75" customHeight="1"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30:42" ht="15.75" customHeight="1"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30:42" ht="15.75" customHeight="1"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30:42" ht="15.75" customHeight="1"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30:42" ht="15.75" customHeight="1"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30:42" ht="15.75" customHeight="1"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30:42" ht="15.75" customHeight="1"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30:42" ht="15.75" customHeight="1"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30:42" ht="15.75" customHeight="1"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30:42" ht="15.75" customHeight="1"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30:42" ht="15.75" customHeight="1"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30:42" ht="15.75" customHeight="1"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30:42" ht="15.75" customHeight="1"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30:42" ht="15.75" customHeight="1"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30:42" ht="15.75" customHeight="1"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30:42" ht="15.75" customHeight="1"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30:42" ht="15.75" customHeight="1"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30:42" ht="15.75" customHeight="1"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30:42" ht="15.75" customHeight="1"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30:42" ht="15.75" customHeight="1"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30:42" ht="15.75" customHeight="1"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30:42" ht="15.75" customHeight="1"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30:42" ht="15.75" customHeight="1"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30:42" ht="15.75" customHeight="1"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30:42" ht="15.75" customHeight="1"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30:42" ht="15.75" customHeight="1"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30:42" ht="15.75" customHeight="1"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30:42" ht="15.75" customHeight="1"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30:42" ht="15.75" customHeight="1"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30:42" ht="15.75" customHeight="1"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30:42" ht="15.75" customHeight="1"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30:42" ht="15.75" customHeight="1"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30:42" ht="15.75" customHeight="1"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30:42" ht="15.75" customHeight="1"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30:42" ht="15.75" customHeight="1"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30:42" ht="15.75" customHeight="1"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30:42" ht="15.75" customHeight="1"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30:42" ht="15.75" customHeight="1"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30:42" ht="15.75" customHeight="1"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30:42" ht="15.75" customHeight="1"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30:42" ht="15.75" customHeight="1"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30:42" ht="15.75" customHeight="1"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30:42" ht="15.75" customHeight="1"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30:42" ht="15.75" customHeight="1"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30:42" ht="15.75" customHeight="1"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30:42" ht="15.75" customHeight="1"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30:42" ht="15.75" customHeight="1"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30:42" ht="15.75" customHeight="1"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30:42" ht="15.75" customHeight="1"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30:42" ht="15.75" customHeight="1"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30:42" ht="15.75" customHeight="1"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30:42" ht="15.75" customHeight="1"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30:42" ht="15.75" customHeight="1"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30:42" ht="15.75" customHeight="1"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30:42" ht="15.75" customHeight="1"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30:42" ht="15.75" customHeight="1"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30:42" ht="15.75" customHeight="1"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30:42" ht="15.75" customHeight="1"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30:42" ht="15.75" customHeight="1"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30:42" ht="15.75" customHeight="1"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30:42" ht="15.75" customHeight="1"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30:42" ht="15.75" customHeight="1"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30:42" ht="15.75" customHeight="1"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30:42" ht="15.75" customHeight="1"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30:42" ht="15.75" customHeight="1"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30:42" ht="15.75" customHeight="1"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30:42" ht="15.75" customHeight="1"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30:42" ht="15.75" customHeight="1"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30:42" ht="15.75" customHeight="1"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30:42" ht="15.75" customHeight="1"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30:42" ht="15.75" customHeight="1"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30:42" ht="15.75" customHeight="1"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30:42" ht="15.75" customHeight="1"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30:42" ht="15.75" customHeight="1"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30:42" ht="15.75" customHeight="1"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30:42" ht="15.75" customHeight="1"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30:42" ht="15.75" customHeight="1"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30:42" ht="15.75" customHeight="1"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30:42" ht="15.75" customHeight="1"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30:42" ht="15.75" customHeight="1"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30:42" ht="15.75" customHeight="1"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30:42" ht="15.75" customHeight="1"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30:42" ht="15.75" customHeight="1"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30:42" ht="15.75" customHeight="1"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30:42" ht="15.75" customHeight="1"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30:42" ht="15.75" customHeight="1"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30:42" ht="15.75" customHeight="1"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30:42" ht="15.75" customHeight="1"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30:42" ht="15.75" customHeight="1"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30:42" ht="15.75" customHeight="1"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30:42" ht="15.75" customHeight="1"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30:42" ht="15.75" customHeight="1"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30:42" ht="15.75" customHeight="1"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30:42" ht="15.75" customHeight="1"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30:42" ht="15.75" customHeight="1"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30:42" ht="15.75" customHeight="1"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30:42" ht="15.75" customHeight="1"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30:42" ht="15.75" customHeight="1"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30:42" ht="15.75" customHeight="1"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30:42" ht="15.75" customHeight="1"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30:42" ht="15.75" customHeight="1"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30:42" ht="15.75" customHeight="1"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30:42" ht="15.75" customHeight="1"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30:42" ht="15.75" customHeight="1"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30:42" ht="15.75" customHeight="1"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30:42" ht="15.75" customHeight="1"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30:42" ht="15.75" customHeight="1"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30:42" ht="15.75" customHeight="1"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30:42" ht="15.75" customHeight="1"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30:42" ht="15.75" customHeight="1"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30:42" ht="15.75" customHeight="1"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30:42" ht="15.75" customHeight="1"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30:42" ht="15.75" customHeight="1"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30:42" ht="15.75" customHeight="1"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30:42" ht="15.75" customHeight="1"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30:42" ht="15.75" customHeight="1"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30:42" ht="15.75" customHeight="1"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30:42" ht="15.75" customHeight="1"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30:42" ht="15.75" customHeight="1"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30:42" ht="15.75" customHeight="1"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30:42" ht="15.75" customHeight="1"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30:42" ht="15.75" customHeight="1"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30:42" ht="15.75" customHeight="1"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30:42" ht="15.75" customHeight="1"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30:42" ht="15.75" customHeight="1"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30:42" ht="15.75" customHeight="1"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30:42" ht="15.75" customHeight="1"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30:42" ht="15.75" customHeight="1"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30:42" ht="15.75" customHeight="1"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30:42" ht="15.75" customHeight="1"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30:42" ht="15.75" customHeight="1"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30:42" ht="15.75" customHeight="1"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30:42" ht="15.75" customHeight="1"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30:42" ht="15.75" customHeight="1"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30:42" ht="15.75" customHeight="1"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30:42" ht="15.75" customHeight="1"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30:42" ht="15.75" customHeight="1"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30:42" ht="15.75" customHeight="1"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30:42" ht="15.75" customHeight="1"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30:42" ht="15.75" customHeight="1"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30:42" ht="15.75" customHeight="1"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30:42" ht="15.75" customHeight="1"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30:42" ht="15.75" customHeight="1"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30:42" ht="15.75" customHeight="1"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30:42" ht="15.75" customHeight="1"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30:42" ht="15.75" customHeight="1"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30:42" ht="15.75" customHeight="1"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30:42" ht="15.75" customHeight="1"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30:42" ht="15.75" customHeight="1"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30:42" ht="15.75" customHeight="1"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30:42" ht="15.75" customHeight="1"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30:42" ht="15.75" customHeight="1"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30:42" ht="15.75" customHeight="1"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30:42" ht="15.75" customHeight="1"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30:42" ht="15.75" customHeight="1"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30:42" ht="15.75" customHeight="1"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30:42" ht="15.75" customHeight="1"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30:42" ht="15.75" customHeight="1"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30:42" ht="15.75" customHeight="1"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30:42" ht="15.75" customHeight="1"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30:42" ht="15.75" customHeight="1"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30:42" ht="15.75" customHeight="1"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30:42" ht="15.75" customHeight="1"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30:42" ht="15.75" customHeight="1"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30:42" ht="15.75" customHeight="1"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30:42" ht="15.75" customHeight="1"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30:42" ht="15.75" customHeight="1"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30:42" ht="15.75" customHeight="1"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30:42" ht="15.75" customHeight="1"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30:42" ht="15.75" customHeight="1"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30:42" ht="15.75" customHeight="1"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30:42" ht="15.75" customHeight="1"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30:42" ht="15.75" customHeight="1"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30:42" ht="15.75" customHeight="1"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30:42" ht="15.75" customHeight="1"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30:42" ht="15.75" customHeight="1"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30:42" ht="15.75" customHeight="1"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30:42" ht="15.75" customHeight="1"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30:42" ht="15.75" customHeight="1"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30:42" ht="15.75" customHeight="1"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30:42" ht="15.75" customHeight="1"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30:42" ht="15.75" customHeight="1"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30:42" ht="15.75" customHeight="1"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30:42" ht="15.75" customHeight="1"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30:42" ht="15.75" customHeight="1"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30:42" ht="15.75" customHeight="1"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30:42" ht="15.75" customHeight="1"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30:42" ht="15.75" customHeight="1"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30:42" ht="15.75" customHeight="1"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30:42" ht="15.75" customHeight="1"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30:42" ht="15.75" customHeight="1"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30:42" ht="15.75" customHeight="1"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30:42" ht="15.75" customHeight="1"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30:42" ht="15.75" customHeight="1"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30:42" ht="15.75" customHeight="1"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30:42" ht="15.75" customHeight="1"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30:42" ht="15.75" customHeight="1"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30:42" ht="15.75" customHeight="1"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30:42" ht="15.75" customHeight="1"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30:42" ht="15.75" customHeight="1"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30:42" ht="15.75" customHeight="1"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30:42" ht="15.75" customHeight="1"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30:42" ht="15.75" customHeight="1"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30:42" ht="15.75" customHeight="1"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30:42" ht="15.75" customHeight="1"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30:42" ht="15.75" customHeight="1"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30:42" ht="15.75" customHeight="1"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30:42" ht="15.75" customHeight="1"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30:42" ht="15.75" customHeight="1"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30:42" ht="15.75" customHeight="1"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30:42" ht="15.75" customHeight="1"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30:42" ht="15.75" customHeight="1"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30:42" ht="15.75" customHeight="1"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30:42" ht="15.75" customHeight="1"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30:42" ht="15.75" customHeight="1"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30:42" ht="15.75" customHeight="1"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30:42" ht="15.75" customHeight="1"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30:42" ht="15.75" customHeight="1"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30:42" ht="15.75" customHeight="1"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30:42" ht="15.75" customHeight="1"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30:42" ht="15.75" customHeight="1"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30:42" ht="15.75" customHeight="1"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30:42" ht="15.75" customHeight="1"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30:42" ht="15.75" customHeight="1"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30:42" ht="15.75" customHeight="1"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30:42" ht="15.75" customHeight="1"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30:42" ht="15.75" customHeight="1"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30:42" ht="15.75" customHeight="1"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30:42" ht="15.75" customHeight="1"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30:42" ht="15.75" customHeight="1"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30:42" ht="15.75" customHeight="1"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30:42" ht="15.75" customHeight="1"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30:42" ht="15.75" customHeight="1"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30:42" ht="15.75" customHeight="1"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30:42" ht="15.75" customHeight="1"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30:42" ht="15.75" customHeight="1"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30:42" ht="15.75" customHeight="1"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30:42" ht="15.75" customHeight="1"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30:42" ht="15.75" customHeight="1"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30:42" ht="15.75" customHeight="1"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30:42" ht="15.75" customHeight="1"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30:42" ht="15.75" customHeight="1"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30:42" ht="15.75" customHeight="1"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30:42" ht="15.75" customHeight="1"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30:42" ht="15.75" customHeight="1"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30:42" ht="15.75" customHeight="1"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30:42" ht="15.75" customHeight="1"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30:42" ht="15.75" customHeight="1"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30:42" ht="15.75" customHeight="1"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30:42" ht="15.75" customHeight="1"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30:42" ht="15.75" customHeight="1"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30:42" ht="15.75" customHeight="1"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30:42" ht="15.75" customHeight="1"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30:42" ht="15.75" customHeight="1"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30:42" ht="15.75" customHeight="1"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30:42" ht="15.75" customHeight="1"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30:42" ht="15.75" customHeight="1"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30:42" ht="15.75" customHeight="1"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30:42" ht="15.75" customHeight="1"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30:42" ht="15.75" customHeight="1"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30:42" ht="15.75" customHeight="1"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30:42" ht="15.75" customHeight="1"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30:42" ht="15.75" customHeight="1"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30:42" ht="15.75" customHeight="1"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30:42" ht="15.75" customHeight="1"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30:42" ht="15.75" customHeight="1"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30:42" ht="15.75" customHeight="1"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30:42" ht="15.75" customHeight="1"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30:42" ht="15.75" customHeight="1"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30:42" ht="15.75" customHeight="1"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30:42" ht="15.75" customHeight="1"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30:42" ht="15.75" customHeight="1"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30:42" ht="15.75" customHeight="1"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30:42" ht="15.75" customHeight="1"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30:42" ht="15.75" customHeight="1"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30:42" ht="15.75" customHeight="1"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30:42" ht="15.75" customHeight="1"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30:42" ht="15.75" customHeight="1"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30:42" ht="15.75" customHeight="1"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30:42" ht="15.75" customHeight="1"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30:42" ht="15.75" customHeight="1"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30:42" ht="15.75" customHeight="1"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30:42" ht="15.75" customHeight="1"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30:42" ht="15.75" customHeight="1"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30:42" ht="15.75" customHeight="1"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30:42" ht="15.75" customHeight="1"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30:42" ht="15.75" customHeight="1"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30:42" ht="15.75" customHeight="1"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30:42" ht="15.75" customHeight="1"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30:42" ht="15.75" customHeight="1"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30:42" ht="15.75" customHeight="1"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30:42" ht="15.75" customHeight="1"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30:42" ht="15.75" customHeight="1"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30:42" ht="15.75" customHeight="1"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30:42" ht="15.75" customHeight="1"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30:42" ht="15.75" customHeight="1"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30:42" ht="15.75" customHeight="1"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30:42" ht="15.75" customHeight="1"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30:42" ht="15.75" customHeight="1"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30:42" ht="15.75" customHeight="1"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30:42" ht="15.75" customHeight="1"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30:42" ht="15.75" customHeight="1"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30:42" ht="15.75" customHeight="1"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30:42" ht="15.75" customHeight="1"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30:42" ht="15.75" customHeight="1"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30:42" ht="15.75" customHeight="1"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30:42" ht="15.75" customHeight="1"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30:42" ht="15.75" customHeight="1"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30:42" ht="15.75" customHeight="1"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30:42" ht="15.75" customHeight="1"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30:42" ht="15.75" customHeight="1"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30:42" ht="15.75" customHeight="1"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30:42" ht="15.75" customHeight="1"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30:42" ht="15.75" customHeight="1"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30:42" ht="15.75" customHeight="1"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30:42" ht="15.75" customHeight="1"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30:42" ht="15.75" customHeight="1"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30:42" ht="15.75" customHeight="1"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30:42" ht="15.75" customHeight="1"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30:42" ht="15.75" customHeight="1"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30:42" ht="15.75" customHeight="1"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30:42" ht="15.75" customHeight="1"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30:42" ht="15.75" customHeight="1"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30:42" ht="15.75" customHeight="1"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30:42" ht="15.75" customHeight="1"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30:42" ht="15.75" customHeight="1"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30:42" ht="15.75" customHeight="1"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30:42" ht="15.75" customHeight="1"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30:42" ht="15.75" customHeight="1"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30:42" ht="15.75" customHeight="1"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30:42" ht="15.75" customHeight="1"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30:42" ht="15.75" customHeight="1"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30:42" ht="15.75" customHeight="1"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30:42" ht="15.75" customHeight="1"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30:42" ht="15.75" customHeight="1"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30:42" ht="15.75" customHeight="1"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30:42" ht="15.75" customHeight="1"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30:42" ht="15.75" customHeight="1"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30:42" ht="15.75" customHeight="1"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30:42" ht="15.75" customHeight="1"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30:42" ht="15.75" customHeight="1"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30:42" ht="15.75" customHeight="1"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30:42" ht="15.75" customHeight="1"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30:42" ht="15.75" customHeight="1"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30:42" ht="15.75" customHeight="1"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30:42" ht="15.75" customHeight="1"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30:42" ht="15.75" customHeight="1"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30:42" ht="15.75" customHeight="1"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30:42" ht="15.75" customHeight="1"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30:42" ht="15.75" customHeight="1"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30:42" ht="15.75" customHeight="1"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30:42" ht="15.75" customHeight="1"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30:42" ht="15.75" customHeight="1"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30:42" ht="15.75" customHeight="1"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30:42" ht="15.75" customHeight="1"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30:42" ht="15.75" customHeight="1"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30:42" ht="15.75" customHeight="1"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30:42" ht="15.75" customHeight="1"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30:42" ht="15.75" customHeight="1"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30:42" ht="15.75" customHeight="1"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30:42" ht="15.75" customHeight="1"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30:42" ht="15.75" customHeight="1"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30:42" ht="15.75" customHeight="1"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30:42" ht="15.75" customHeight="1"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30:42" ht="15.75" customHeight="1"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30:42" ht="15.75" customHeight="1"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30:42" ht="15.75" customHeight="1"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30:42" ht="15.75" customHeight="1"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30:42" ht="15.75" customHeight="1"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30:42" ht="15.75" customHeight="1"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30:42" ht="15.75" customHeight="1"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30:42" ht="15.75" customHeight="1"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30:42" ht="15.75" customHeight="1"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30:42" ht="15.75" customHeight="1"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30:42" ht="15.75" customHeight="1"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30:42" ht="15.75" customHeight="1"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30:42" ht="15.75" customHeight="1"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30:42" ht="15.75" customHeight="1"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30:42" ht="15.75" customHeight="1"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30:42" ht="15.75" customHeight="1"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30:42" ht="15.75" customHeight="1"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30:42" ht="15.75" customHeight="1"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30:42" ht="15.75" customHeight="1"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30:42" ht="15.75" customHeight="1"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30:42" ht="15.75" customHeight="1"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30:42" ht="15.75" customHeight="1"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30:42" ht="15.75" customHeight="1"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30:42" ht="15.75" customHeight="1"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30:42" ht="15.75" customHeight="1"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30:42" ht="15.75" customHeight="1"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30:42" ht="15.75" customHeight="1"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30:42" ht="15.75" customHeight="1"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30:42" ht="15.75" customHeight="1"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30:42" ht="15.75" customHeight="1"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30:42" ht="15.75" customHeight="1"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30:42" ht="15.75" customHeight="1"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30:42" ht="15.75" customHeight="1"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30:42" ht="15.75" customHeight="1"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30:42" ht="15.75" customHeight="1"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30:42" ht="15.75" customHeight="1"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30:42" ht="15.75" customHeight="1"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30:42" ht="15.75" customHeight="1"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30:42" ht="15.75" customHeight="1"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30:42" ht="15.75" customHeight="1"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30:42" ht="15.75" customHeight="1"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30:42" ht="15.75" customHeight="1"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30:42" ht="15.75" customHeight="1"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30:42" ht="15.75" customHeight="1"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30:42" ht="15.75" customHeight="1"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30:42" ht="15.75" customHeight="1"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30:42" ht="15.75" customHeight="1"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30:42" ht="15.75" customHeight="1"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30:42" ht="15.75" customHeight="1"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30:42" ht="15.75" customHeight="1"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30:42" ht="15.75" customHeight="1"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30:42" ht="15.75" customHeight="1"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30:42" ht="15.75" customHeight="1"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30:42" ht="15.75" customHeight="1"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30:42" ht="15.75" customHeight="1"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30:42" ht="15.75" customHeight="1"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30:42" ht="15.75" customHeight="1"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30:42" ht="15.75" customHeight="1"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30:42" ht="15.75" customHeight="1"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30:42" ht="15.75" customHeight="1"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30:42" ht="15.75" customHeight="1"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30:42" ht="15.75" customHeight="1"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30:42" ht="15.75" customHeight="1"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30:42" ht="15.75" customHeight="1"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30:42" ht="15.75" customHeight="1"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30:42" ht="15.75" customHeight="1"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30:42" ht="15.75" customHeight="1"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30:42" ht="15.75" customHeight="1"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30:42" ht="15.75" customHeight="1"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30:42" ht="15.75" customHeight="1"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30:42" ht="15.75" customHeight="1"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30:42" ht="15.75" customHeight="1"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30:42" ht="15.75" customHeight="1"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30:42" ht="15.75" customHeight="1"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30:42" ht="15.75" customHeight="1"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30:42" ht="15.75" customHeight="1"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30:42" ht="15.75" customHeight="1"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30:42" ht="15.75" customHeight="1"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30:42" ht="15.75" customHeight="1"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30:42" ht="15.75" customHeight="1"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30:42" ht="15.75" customHeight="1"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30:42" ht="15.75" customHeight="1"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30:42" ht="15.75" customHeight="1"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30:42" ht="15.75" customHeight="1"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30:42" ht="15.75" customHeight="1"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30:42" ht="15.75" customHeight="1"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30:42" ht="15.75" customHeight="1"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30:42" ht="15.75" customHeight="1"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30:42" ht="15.75" customHeight="1"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30:42" ht="15.75" customHeight="1"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30:42" ht="15.75" customHeight="1"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30:42" ht="15.75" customHeight="1"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30:42" ht="15.75" customHeight="1"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30:42" ht="15.75" customHeight="1"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30:42" ht="15.75" customHeight="1"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30:42" ht="15.75" customHeight="1"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30:42" ht="15.75" customHeight="1"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30:42" ht="15.75" customHeight="1"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30:42" ht="15.75" customHeight="1"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30:42" ht="15.75" customHeight="1"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30:42" ht="15.75" customHeight="1"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30:42" ht="15.75" customHeight="1"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30:42" ht="15.75" customHeight="1"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30:42" ht="15.75" customHeight="1"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30:42" ht="15.75" customHeight="1"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30:42" ht="15.75" customHeight="1"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30:42" ht="15.75" customHeight="1"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30:42" ht="15.75" customHeight="1"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30:42" ht="15.75" customHeight="1"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30:42" ht="15.75" customHeight="1"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30:42" ht="15.75" customHeight="1"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30:42" ht="15.75" customHeight="1"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30:42" ht="15.75" customHeight="1"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30:42" ht="15.75" customHeight="1"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30:42" ht="15.75" customHeight="1"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30:42" ht="15.75" customHeight="1"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30:42" ht="15.75" customHeight="1"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30:42" ht="15.75" customHeight="1"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30:42" ht="15.75" customHeight="1"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30:42" ht="15.75" customHeight="1"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30:42" ht="15.75" customHeight="1"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30:42" ht="15.75" customHeight="1"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30:42" ht="15.75" customHeight="1"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30:42" ht="15.75" customHeight="1"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30:42" ht="15.75" customHeight="1"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30:42" ht="15.75" customHeight="1"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30:42" ht="15.75" customHeight="1"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30:42" ht="15.75" customHeight="1"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30:42" ht="15.75" customHeight="1"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30:42" ht="15.75" customHeight="1"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30:42" ht="15.75" customHeight="1"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30:42" ht="15.75" customHeight="1"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30:42" ht="15.75" customHeight="1"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30:42" ht="15.75" customHeight="1"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30:42" ht="15.75" customHeight="1"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30:42" ht="15.75" customHeight="1"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30:42" ht="15.75" customHeight="1"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30:42" ht="15.75" customHeight="1"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30:42" ht="15.75" customHeight="1"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30:42" ht="15.75" customHeight="1"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30:42" ht="15.75" customHeight="1"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30:42" ht="15.75" customHeight="1"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30:42" ht="15.75" customHeight="1"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30:42" ht="15.75" customHeight="1"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30:42" ht="15.75" customHeight="1"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30:42" ht="15.75" customHeight="1"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30:42" ht="15.75" customHeight="1"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30:42" ht="15.75" customHeight="1"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30:42" ht="15.75" customHeight="1"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30:42" ht="15.75" customHeight="1"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30:42" ht="15.75" customHeight="1"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30:42" ht="15.75" customHeight="1"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30:42" ht="15.75" customHeight="1"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30:42" ht="15.75" customHeight="1"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30:42" ht="15.75" customHeight="1"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30:42" ht="15.75" customHeight="1"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30:42" ht="15.75" customHeight="1"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30:42" ht="15.75" customHeight="1"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30:42" ht="15.75" customHeight="1"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30:42" ht="15.75" customHeight="1"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30:42" ht="15.75" customHeight="1"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30:42" ht="15.75" customHeight="1"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30:42" ht="15.75" customHeight="1"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30:42" ht="15.75" customHeight="1"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30:42" ht="15.75" customHeight="1"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30:42" ht="15.75" customHeight="1"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30:42" ht="15.75" customHeight="1"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30:42" ht="15.75" customHeight="1"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30:42" ht="15.75" customHeight="1"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30:42" ht="15.75" customHeight="1"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30:42" ht="15.75" customHeight="1"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30:42" ht="15.75" customHeight="1"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30:42" ht="15.75" customHeight="1"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30:42" ht="15.75" customHeight="1"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30:42" ht="15.75" customHeight="1"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30:42" ht="15.75" customHeight="1"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30:42" ht="15.75" customHeight="1"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30:42" ht="15.75" customHeight="1"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30:42" ht="15.75" customHeight="1"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30:42" ht="15.75" customHeight="1"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30:42" ht="15.75" customHeight="1"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30:42" ht="15.75" customHeight="1"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30:42" ht="15.75" customHeight="1"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30:42" ht="15.75" customHeight="1"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30:42" ht="15.75" customHeight="1"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30:42" ht="15.75" customHeight="1"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30:42" ht="15.75" customHeight="1"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30:42" ht="15.75" customHeight="1"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30:42" ht="15.75" customHeight="1"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30:42" ht="15.75" customHeight="1"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30:42" ht="15.75" customHeight="1"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30:42" ht="15.75" customHeight="1"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30:42" ht="15.75" customHeight="1"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30:42" ht="15.75" customHeight="1"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30:42" ht="15.75" customHeight="1"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30:42" ht="15.75" customHeight="1"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30:42" ht="15.75" customHeight="1"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30:42" ht="15.75" customHeight="1"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30:42" ht="15.75" customHeight="1"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</sheetData>
  <mergeCells count="6">
    <mergeCell ref="D1:O1"/>
    <mergeCell ref="Q1:AB1"/>
    <mergeCell ref="AD1:AO1"/>
    <mergeCell ref="D2:O2"/>
    <mergeCell ref="Q2:AB2"/>
    <mergeCell ref="AD2:AO2"/>
  </mergeCells>
  <pageMargins left="0.25" right="0.25" top="0.75" bottom="0.75" header="0" footer="0"/>
  <pageSetup paperSize="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PIME 2</dc:creator>
  <cp:lastModifiedBy>PIME 2</cp:lastModifiedBy>
  <dcterms:created xsi:type="dcterms:W3CDTF">2025-01-10T21:54:00Z</dcterms:created>
  <dcterms:modified xsi:type="dcterms:W3CDTF">2025-01-10T21:54:33Z</dcterms:modified>
</cp:coreProperties>
</file>