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12\"/>
    </mc:Choice>
  </mc:AlternateContent>
  <bookViews>
    <workbookView xWindow="60" yWindow="-30" windowWidth="14010" windowHeight="11640" tabRatio="736"/>
  </bookViews>
  <sheets>
    <sheet name="Inicio" sheetId="39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Variaciones" sheetId="34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Actividades!$B$2:$G$67</definedName>
    <definedName name="_xlnm.Print_Area" localSheetId="4">'Analitico Activo'!$B$2:$I$34</definedName>
    <definedName name="_xlnm.Print_Area" localSheetId="3">Cambios!$B$2:$D$63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5">Flujo!$B$2:$F$67</definedName>
    <definedName name="_xlnm.Print_Area" localSheetId="8">'SIT. FIN. MAR 2017 (TRIMESTRE)'!$C$2:$K$53</definedName>
    <definedName name="_xlnm.Print_Area" localSheetId="1">'Situación Financiera'!$B$2:$J$55</definedName>
    <definedName name="_xlnm.Print_Area" localSheetId="6">Variaciones!$B$2:$H$47</definedName>
  </definedNames>
  <calcPr calcId="152511"/>
</workbook>
</file>

<file path=xl/calcChain.xml><?xml version="1.0" encoding="utf-8"?>
<calcChain xmlns="http://schemas.openxmlformats.org/spreadsheetml/2006/main">
  <c r="K81" i="13" l="1"/>
  <c r="J81" i="13"/>
  <c r="K47" i="13"/>
  <c r="K87" i="13" s="1"/>
  <c r="J47" i="13"/>
  <c r="J87" i="13" s="1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E10" i="16"/>
  <c r="E18" i="16" s="1"/>
  <c r="E34" i="16" s="1"/>
  <c r="J33" i="16"/>
  <c r="H62" i="17"/>
  <c r="F34" i="16" l="1"/>
  <c r="H25" i="17"/>
  <c r="H64" i="17" s="1"/>
  <c r="G25" i="17"/>
  <c r="J30" i="16"/>
  <c r="G62" i="17"/>
  <c r="G64" i="17"/>
  <c r="K50" i="16"/>
  <c r="K52" i="16" s="1"/>
  <c r="K56" i="16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<sst xmlns="http://schemas.openxmlformats.org/spreadsheetml/2006/main" count="649" uniqueCount="328">
  <si>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</si>
  <si>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</si>
  <si>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</si>
  <si>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</si>
  <si>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</si>
  <si>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</si>
  <si>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</si>
  <si>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</si>
  <si>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</si>
  <si>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</si>
  <si>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</si>
  <si>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</si>
  <si>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</si>
  <si>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</si>
  <si>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</si>
  <si>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</si>
  <si>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</si>
  <si>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</si>
  <si>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</si>
  <si>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</si>
  <si>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</si>
  <si>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</si>
  <si>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</si>
  <si>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</si>
  <si>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</si>
  <si>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</si>
  <si>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</si>
  <si>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</si>
  <si>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</si>
  <si>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</si>
  <si>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</si>
  <si>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</si>
  <si>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</si>
  <si>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</si>
  <si>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</si>
  <si>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</si>
  <si>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</si>
  <si>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</si>
  <si>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</si>
  <si>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</si>
  <si>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</si>
  <si>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</si>
  <si>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</si>
  <si>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</si>
  <si>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</si>
  <si>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</si>
  <si>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</si>
  <si>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</si>
  <si>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</si>
  <si>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</si>
  <si>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</si>
  <si>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</si>
  <si>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</si>
  <si>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</si>
  <si>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</si>
  <si>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</si>
  <si>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</si>
  <si>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</si>
  <si>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</si>
  <si>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</si>
  <si>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</si>
  <si>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</si>
  <si>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</si>
  <si>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</si>
  <si>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</si>
  <si>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</si>
  <si>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</si>
  <si>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</si>
  <si>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</si>
  <si>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</si>
  <si>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</si>
  <si>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</si>
  <si>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</si>
  <si>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</si>
  <si>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</si>
  <si>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</si>
  <si>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</si>
  <si>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</si>
  <si>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</si>
  <si>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</si>
  <si>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</si>
  <si>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</si>
  <si>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</si>
  <si>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</si>
  <si>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</si>
  <si>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</si>
  <si>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</si>
  <si>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</si>
  <si>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</si>
  <si>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</si>
  <si>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</si>
  <si>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</si>
  <si>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</si>
  <si>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</si>
  <si>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</si>
  <si>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</si>
  <si>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</si>
  <si>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</si>
  <si>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</si>
  <si>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</si>
  <si>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</si>
  <si>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</si>
  <si>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</si>
  <si>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</si>
  <si>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</si>
  <si>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</si>
  <si>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</si>
  <si>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</si>
  <si>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</si>
  <si>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</si>
  <si>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</si>
  <si>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</si>
  <si>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</si>
  <si>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</si>
  <si>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</si>
  <si>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</si>
  <si>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</si>
  <si>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</si>
  <si>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</si>
  <si>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</si>
  <si>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</si>
  <si>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</si>
  <si>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</si>
  <si>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</si>
  <si>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</si>
  <si>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</si>
  <si>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</si>
  <si>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</si>
  <si>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</si>
  <si>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</si>
  <si>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</si>
  <si>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</si>
  <si>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</si>
  <si>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</si>
  <si>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</si>
  <si>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</si>
  <si>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</si>
  <si>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</si>
  <si>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</si>
  <si>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</si>
  <si>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</si>
  <si>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</si>
  <si>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</si>
  <si>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</si>
  <si>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</si>
  <si>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</si>
  <si>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</si>
  <si>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</si>
  <si>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</si>
  <si>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</si>
  <si>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</si>
  <si>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</si>
  <si>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</si>
  <si>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</si>
  <si>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</si>
  <si>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</si>
  <si>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</si>
  <si>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</si>
  <si>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</si>
  <si>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</si>
  <si>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</si>
  <si>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</si>
  <si>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</si>
  <si>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</si>
  <si>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</si>
  <si>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</si>
  <si>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</si>
  <si>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</si>
  <si>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</si>
  <si>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</si>
  <si>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</si>
  <si>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</si>
  <si>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</si>
  <si>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</si>
  <si>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</si>
  <si>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</si>
  <si>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</si>
  <si>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</si>
  <si>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</si>
  <si>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</si>
  <si>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</si>
  <si>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</si>
  <si>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</si>
  <si>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</si>
  <si>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</si>
  <si>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</si>
  <si>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</si>
  <si>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</si>
  <si>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</si>
  <si>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</si>
  <si>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</si>
  <si>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</si>
  <si>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</si>
  <si>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</si>
  <si>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</si>
  <si>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</si>
  <si>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</si>
  <si>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</si>
  <si>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</si>
  <si>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</si>
  <si>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</si>
  <si>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</si>
  <si>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</si>
  <si>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</si>
  <si>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</si>
  <si>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</si>
  <si>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</si>
  <si>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</si>
  <si>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</si>
  <si>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</si>
  <si>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</si>
  <si>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</si>
  <si>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</si>
  <si>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</si>
  <si>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</si>
  <si>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</si>
  <si>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</si>
  <si>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</si>
  <si>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</si>
  <si>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</si>
  <si>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</si>
  <si>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</si>
  <si>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</si>
  <si>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</si>
  <si>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</si>
  <si>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</si>
  <si>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</si>
  <si>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</si>
  <si>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</si>
  <si>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</si>
  <si>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</si>
  <si>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</si>
  <si>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</si>
  <si>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</si>
  <si>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</si>
  <si>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</si>
  <si>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</si>
  <si>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</si>
  <si>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</si>
  <si>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</si>
  <si>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</si>
  <si>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</si>
  <si>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</si>
  <si>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</si>
  <si>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</si>
  <si>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</si>
  <si>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</si>
  <si>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</si>
  <si>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</si>
  <si>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</si>
  <si>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</si>
  <si>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</si>
  <si>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</si>
  <si>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</si>
  <si>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</si>
  <si>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</si>
  <si>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</si>
  <si>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</si>
  <si>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</si>
  <si>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</si>
  <si>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</si>
  <si>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</si>
  <si>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</si>
  <si>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</si>
  <si>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</si>
  <si>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</si>
  <si>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</si>
  <si>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</si>
  <si>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</si>
  <si>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</si>
  <si>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</si>
  <si>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</si>
  <si>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</si>
  <si>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</si>
  <si>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</si>
  <si>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</si>
  <si>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</si>
  <si>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</si>
  <si>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</si>
  <si>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</si>
  <si>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</si>
  <si>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</si>
  <si>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>Bajo protesta de decir verdad declaramos que los Estados Financieros y sus Notas son razonablemente correctos y responsabiliadad del emisor.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</si>
  <si>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</si>
  <si>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</si>
  <si>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</si>
  <si>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</si>
  <si>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</si>
  <si>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</si>
  <si>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</si>
  <si>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</si>
  <si>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</si>
  <si>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</si>
  <si>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</si>
  <si>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</si>
  <si>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</si>
  <si>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</si>
  <si>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</si>
  <si>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</si>
  <si>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</si>
  <si>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</si>
  <si>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</si>
  <si>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</si>
  <si>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</si>
  <si>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ESTADOS FINANCIEROS AL MES DE DICIEMBRE 2019</t>
  </si>
  <si>
    <t>Al 31 de diciembre 2019 y 2018</t>
  </si>
  <si>
    <t>Total de Activos No Circulantes</t>
  </si>
  <si>
    <t>Del 1 de enero 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</si>
  <si>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</si>
  <si>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</si>
  <si>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</si>
  <si>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</si>
  <si>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</si>
  <si>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Del 1 de enero al 31 de diciembre 2019</t>
  </si>
  <si>
    <t>Contribuciones de Mejoras</t>
  </si>
  <si>
    <t>Flujos Netos de Efectivo por Actividades de Financiamiento</t>
  </si>
  <si>
    <t>Del 1 de enero al 31 de Diciembre de 2019.</t>
  </si>
  <si>
    <t>Hacienda Pública / Patrimonio Contribuido Neto 2018</t>
  </si>
  <si>
    <t>Hacienda Pública / Patrimonio Generado Neto 2018</t>
  </si>
  <si>
    <t>Exceso o Insuficiencia en la Actualización de la Hacienda Pública / Patrimonio Neto 2018</t>
  </si>
  <si>
    <t xml:space="preserve">Resultado por Posición Monetaria </t>
  </si>
  <si>
    <t>Hacienda Pública / Patrimonio Neto Final 2018</t>
  </si>
  <si>
    <t>Cambios en la Hacienda Pública / Patrimonio Contribuido Neto 2019</t>
  </si>
  <si>
    <t>Variaciones de la Hacienda Pública / Patrimonio Generado Neto 2019</t>
  </si>
  <si>
    <t>Cambios en el Exceso o Insuficiencia en la Actualización de la Hacienda Pública / Patrimonio Neto 2019</t>
  </si>
  <si>
    <t>Hacienda Pública / Patrimonio Neto Final 2019</t>
  </si>
  <si>
    <t>TOTAL DEL  ACTIVO</t>
  </si>
  <si>
    <t>Consulta el Avance de Gestión Financiera al Cuarto Trimestre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</si>
</sst>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b/>
      <i/>
      <sz val="10"/>
      <color theme="0" tint="-4.9989318521683403E-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3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25" fillId="0" borderId="0"/>
    <xf numFmtId="43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5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0" borderId="0">
      <alignment vertical="top"/>
    </xf>
    <xf numFmtId="0" fontId="36" fillId="0" borderId="0" applyNumberFormat="0" applyFill="0" applyBorder="0" applyAlignment="0" applyProtection="0"/>
  </cellStyleXfs>
  <cellXfs count="516">
    <xf numFmtId="0" fontId="0" fillId="0" borderId="0" xfId="0"/>
    <xf numFmtId="0" fontId="22" fillId="0" borderId="0" xfId="42" applyFont="1" applyProtection="1"/>
    <xf numFmtId="0" fontId="24" fillId="0" borderId="0" xfId="42" applyFont="1" applyAlignment="1" applyProtection="1">
      <alignment vertical="center"/>
    </xf>
    <xf numFmtId="0" fontId="26" fillId="33" borderId="10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horizontal="right" vertical="top"/>
    </xf>
    <xf numFmtId="0" fontId="26" fillId="33" borderId="12" xfId="43" applyNumberFormat="1" applyFont="1" applyFill="1" applyBorder="1" applyAlignment="1" applyProtection="1">
      <alignment vertical="center"/>
    </xf>
    <xf numFmtId="0" fontId="22" fillId="0" borderId="0" xfId="42" applyFont="1" applyBorder="1" applyProtection="1"/>
    <xf numFmtId="49" fontId="26" fillId="33" borderId="0" xfId="44" applyNumberFormat="1" applyFont="1" applyFill="1" applyBorder="1" applyAlignment="1" applyProtection="1">
      <alignment horizontal="center" vertical="top"/>
    </xf>
    <xf numFmtId="0" fontId="22" fillId="33" borderId="0" xfId="42" applyFont="1" applyFill="1" applyBorder="1" applyAlignment="1" applyProtection="1">
      <alignment horizontal="right" vertical="top"/>
    </xf>
    <xf numFmtId="0" fontId="26" fillId="33" borderId="13" xfId="42" applyFont="1" applyFill="1" applyBorder="1" applyAlignment="1" applyProtection="1">
      <alignment vertical="top" wrapText="1"/>
    </xf>
    <xf numFmtId="0" fontId="26" fillId="33" borderId="0" xfId="42" applyFont="1" applyFill="1" applyBorder="1" applyAlignment="1" applyProtection="1">
      <alignment vertical="top"/>
    </xf>
    <xf numFmtId="3" fontId="27" fillId="33" borderId="0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0" fontId="22" fillId="0" borderId="14" xfId="42" applyFont="1" applyBorder="1" applyProtection="1"/>
    <xf numFmtId="4" fontId="26" fillId="33" borderId="0" xfId="42" applyNumberFormat="1" applyFont="1" applyFill="1" applyBorder="1" applyAlignment="1" applyProtection="1">
      <alignment vertical="top"/>
    </xf>
    <xf numFmtId="3" fontId="26" fillId="33" borderId="14" xfId="42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3" fontId="27" fillId="33" borderId="14" xfId="42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4" fontId="27" fillId="33" borderId="14" xfId="42" applyNumberFormat="1" applyFont="1" applyFill="1" applyBorder="1" applyAlignment="1" applyProtection="1">
      <alignment vertical="top"/>
      <protection locked="0"/>
    </xf>
    <xf numFmtId="0" fontId="27" fillId="33" borderId="13" xfId="42" applyFont="1" applyFill="1" applyBorder="1" applyAlignment="1" applyProtection="1">
      <alignment vertical="top" wrapText="1"/>
    </xf>
    <xf numFmtId="4" fontId="27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right" vertical="top"/>
    </xf>
    <xf numFmtId="4" fontId="26" fillId="33" borderId="14" xfId="42" applyNumberFormat="1" applyFont="1" applyFill="1" applyBorder="1" applyAlignment="1" applyProtection="1">
      <alignment vertical="top"/>
    </xf>
    <xf numFmtId="4" fontId="26" fillId="33" borderId="0" xfId="44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</xf>
    <xf numFmtId="4" fontId="27" fillId="33" borderId="14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center" wrapText="1"/>
    </xf>
    <xf numFmtId="4" fontId="27" fillId="33" borderId="0" xfId="44" applyNumberFormat="1" applyFont="1" applyFill="1" applyBorder="1" applyAlignment="1" applyProtection="1">
      <alignment vertical="center"/>
    </xf>
    <xf numFmtId="4" fontId="26" fillId="33" borderId="0" xfId="42" applyNumberFormat="1" applyFont="1" applyFill="1" applyBorder="1" applyAlignment="1" applyProtection="1">
      <alignment vertical="center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center" wrapText="1"/>
    </xf>
    <xf numFmtId="3" fontId="27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center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/>
    </xf>
    <xf numFmtId="0" fontId="22" fillId="33" borderId="15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horizontal="right" vertical="top"/>
    </xf>
    <xf numFmtId="0" fontId="22" fillId="33" borderId="17" xfId="42" applyFont="1" applyFill="1" applyBorder="1" applyAlignment="1" applyProtection="1">
      <alignment vertical="top"/>
    </xf>
    <xf numFmtId="0" fontId="27" fillId="33" borderId="0" xfId="42" applyFont="1" applyFill="1" applyBorder="1" applyProtection="1"/>
    <xf numFmtId="43" fontId="27" fillId="33" borderId="0" xfId="44" applyFont="1" applyFill="1" applyBorder="1" applyProtection="1"/>
    <xf numFmtId="0" fontId="27" fillId="33" borderId="0" xfId="42" applyFont="1" applyFill="1" applyBorder="1" applyAlignment="1" applyProtection="1">
      <alignment vertical="center"/>
    </xf>
    <xf numFmtId="4" fontId="22" fillId="0" borderId="0" xfId="42" applyNumberFormat="1" applyFont="1" applyProtection="1"/>
    <xf numFmtId="165" fontId="22" fillId="0" borderId="0" xfId="42" applyNumberFormat="1" applyFont="1" applyProtection="1"/>
    <xf numFmtId="0" fontId="31" fillId="0" borderId="0" xfId="42" applyFont="1"/>
    <xf numFmtId="0" fontId="26" fillId="0" borderId="10" xfId="42" applyFont="1" applyFill="1" applyBorder="1" applyAlignment="1" applyProtection="1">
      <alignment horizontal="center"/>
    </xf>
    <xf numFmtId="0" fontId="26" fillId="0" borderId="11" xfId="42" applyFont="1" applyFill="1" applyBorder="1" applyAlignment="1" applyProtection="1">
      <alignment horizontal="center"/>
    </xf>
    <xf numFmtId="0" fontId="31" fillId="0" borderId="0" xfId="42" applyFont="1" applyFill="1"/>
    <xf numFmtId="0" fontId="22" fillId="0" borderId="14" xfId="42" applyFont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center"/>
      <protection locked="0"/>
    </xf>
    <xf numFmtId="165" fontId="26" fillId="33" borderId="14" xfId="44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vertical="center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protection locked="0"/>
    </xf>
    <xf numFmtId="165" fontId="26" fillId="0" borderId="14" xfId="44" applyNumberFormat="1" applyFont="1" applyFill="1" applyBorder="1" applyAlignment="1" applyProtection="1"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6" fillId="33" borderId="0" xfId="44" applyNumberFormat="1" applyFont="1" applyFill="1" applyBorder="1" applyAlignment="1" applyProtection="1">
      <protection locked="0"/>
    </xf>
    <xf numFmtId="165" fontId="26" fillId="33" borderId="14" xfId="44" applyNumberFormat="1" applyFont="1" applyFill="1" applyBorder="1" applyAlignment="1" applyProtection="1">
      <protection locked="0"/>
    </xf>
    <xf numFmtId="0" fontId="22" fillId="0" borderId="13" xfId="42" applyFont="1" applyFill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43" fontId="22" fillId="0" borderId="14" xfId="44" applyFont="1" applyBorder="1" applyAlignment="1">
      <alignment horizontal="justify" vertical="center" wrapText="1"/>
    </xf>
    <xf numFmtId="0" fontId="31" fillId="0" borderId="15" xfId="42" applyFont="1" applyBorder="1"/>
    <xf numFmtId="0" fontId="31" fillId="0" borderId="16" xfId="42" applyFont="1" applyBorder="1"/>
    <xf numFmtId="0" fontId="31" fillId="0" borderId="17" xfId="42" applyFont="1" applyBorder="1"/>
    <xf numFmtId="0" fontId="31" fillId="0" borderId="0" xfId="42" applyFont="1" applyBorder="1"/>
    <xf numFmtId="4" fontId="31" fillId="0" borderId="0" xfId="42" applyNumberFormat="1" applyFont="1" applyBorder="1"/>
    <xf numFmtId="4" fontId="31" fillId="0" borderId="0" xfId="42" applyNumberFormat="1" applyFont="1"/>
    <xf numFmtId="0" fontId="34" fillId="0" borderId="0" xfId="0" applyFont="1"/>
    <xf numFmtId="165" fontId="31" fillId="0" borderId="0" xfId="42" applyNumberFormat="1" applyFont="1"/>
    <xf numFmtId="0" fontId="21" fillId="0" borderId="0" xfId="120"/>
    <xf numFmtId="4" fontId="40" fillId="35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21" fillId="0" borderId="0" xfId="120" applyBorder="1"/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3" fontId="26" fillId="33" borderId="0" xfId="42" applyNumberFormat="1" applyFont="1" applyFill="1" applyBorder="1" applyAlignment="1" applyProtection="1">
      <alignment vertical="top"/>
    </xf>
    <xf numFmtId="0" fontId="22" fillId="33" borderId="0" xfId="42" applyFont="1" applyFill="1" applyBorder="1" applyAlignment="1" applyProtection="1">
      <alignment vertical="top"/>
    </xf>
    <xf numFmtId="0" fontId="22" fillId="0" borderId="0" xfId="0" applyFont="1"/>
    <xf numFmtId="0" fontId="22" fillId="0" borderId="0" xfId="0" applyFont="1" applyFill="1"/>
    <xf numFmtId="0" fontId="29" fillId="0" borderId="0" xfId="0" applyFont="1"/>
    <xf numFmtId="0" fontId="48" fillId="0" borderId="0" xfId="0" applyFont="1" applyAlignment="1">
      <alignment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1" xfId="0" applyFont="1" applyBorder="1"/>
    <xf numFmtId="166" fontId="22" fillId="0" borderId="21" xfId="47" applyNumberFormat="1" applyFont="1" applyFill="1" applyBorder="1"/>
    <xf numFmtId="0" fontId="29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3" xfId="0" applyFont="1" applyBorder="1"/>
    <xf numFmtId="0" fontId="22" fillId="0" borderId="22" xfId="0" applyFont="1" applyBorder="1"/>
    <xf numFmtId="43" fontId="22" fillId="0" borderId="22" xfId="47" applyFont="1" applyFill="1" applyBorder="1"/>
    <xf numFmtId="0" fontId="29" fillId="0" borderId="0" xfId="0" applyFont="1" applyBorder="1"/>
    <xf numFmtId="0" fontId="22" fillId="0" borderId="22" xfId="0" applyFont="1" applyFill="1" applyBorder="1"/>
    <xf numFmtId="43" fontId="22" fillId="0" borderId="0" xfId="47" applyFont="1"/>
    <xf numFmtId="0" fontId="45" fillId="0" borderId="22" xfId="0" applyFont="1" applyBorder="1"/>
    <xf numFmtId="43" fontId="22" fillId="0" borderId="22" xfId="47" applyFont="1" applyBorder="1"/>
    <xf numFmtId="43" fontId="22" fillId="0" borderId="0" xfId="0" applyNumberFormat="1" applyFont="1" applyFill="1"/>
    <xf numFmtId="43" fontId="22" fillId="0" borderId="0" xfId="0" applyNumberFormat="1" applyFont="1"/>
    <xf numFmtId="0" fontId="33" fillId="0" borderId="0" xfId="0" applyFont="1" applyBorder="1"/>
    <xf numFmtId="43" fontId="29" fillId="0" borderId="22" xfId="47" applyFont="1" applyFill="1" applyBorder="1"/>
    <xf numFmtId="43" fontId="29" fillId="0" borderId="22" xfId="47" applyFont="1" applyBorder="1"/>
    <xf numFmtId="167" fontId="22" fillId="0" borderId="0" xfId="0" applyNumberFormat="1" applyFont="1"/>
    <xf numFmtId="43" fontId="22" fillId="0" borderId="0" xfId="47" applyFont="1" applyFill="1"/>
    <xf numFmtId="166" fontId="22" fillId="0" borderId="22" xfId="47" applyNumberFormat="1" applyFont="1" applyBorder="1"/>
    <xf numFmtId="168" fontId="29" fillId="0" borderId="22" xfId="47" applyNumberFormat="1" applyFont="1" applyFill="1" applyBorder="1"/>
    <xf numFmtId="0" fontId="35" fillId="37" borderId="13" xfId="0" applyFont="1" applyFill="1" applyBorder="1"/>
    <xf numFmtId="0" fontId="30" fillId="37" borderId="0" xfId="0" applyFont="1" applyFill="1" applyBorder="1"/>
    <xf numFmtId="0" fontId="30" fillId="37" borderId="14" xfId="0" applyFont="1" applyFill="1" applyBorder="1"/>
    <xf numFmtId="0" fontId="30" fillId="37" borderId="13" xfId="0" applyFont="1" applyFill="1" applyBorder="1"/>
    <xf numFmtId="0" fontId="30" fillId="37" borderId="22" xfId="0" applyFont="1" applyFill="1" applyBorder="1"/>
    <xf numFmtId="168" fontId="35" fillId="37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2" fillId="0" borderId="0" xfId="0" applyNumberFormat="1" applyFont="1" applyFill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3" xfId="0" applyFont="1" applyBorder="1"/>
    <xf numFmtId="43" fontId="22" fillId="0" borderId="23" xfId="47" applyFont="1" applyFill="1" applyBorder="1"/>
    <xf numFmtId="43" fontId="22" fillId="0" borderId="23" xfId="47" applyFont="1" applyBorder="1"/>
    <xf numFmtId="43" fontId="22" fillId="0" borderId="16" xfId="47" applyFont="1" applyFill="1" applyBorder="1"/>
    <xf numFmtId="170" fontId="22" fillId="0" borderId="0" xfId="0" applyNumberFormat="1" applyFont="1"/>
    <xf numFmtId="0" fontId="4" fillId="0" borderId="0" xfId="126"/>
    <xf numFmtId="0" fontId="4" fillId="0" borderId="0" xfId="126" applyBorder="1"/>
    <xf numFmtId="0" fontId="29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0" fontId="22" fillId="33" borderId="0" xfId="126" applyFont="1" applyFill="1" applyAlignment="1"/>
    <xf numFmtId="0" fontId="22" fillId="33" borderId="0" xfId="126" applyFont="1" applyFill="1" applyAlignment="1">
      <alignment horizontal="left"/>
    </xf>
    <xf numFmtId="0" fontId="22" fillId="33" borderId="0" xfId="126" applyFont="1" applyFill="1" applyAlignment="1">
      <alignment vertical="center"/>
    </xf>
    <xf numFmtId="0" fontId="41" fillId="36" borderId="21" xfId="126" applyFont="1" applyFill="1" applyBorder="1" applyAlignment="1">
      <alignment horizontal="center" vertical="center" wrapText="1"/>
    </xf>
    <xf numFmtId="0" fontId="41" fillId="36" borderId="21" xfId="121" applyFont="1" applyFill="1" applyBorder="1" applyAlignment="1">
      <alignment horizontal="center" vertical="center" wrapText="1"/>
    </xf>
    <xf numFmtId="0" fontId="26" fillId="33" borderId="0" xfId="43" applyNumberFormat="1" applyFont="1" applyFill="1" applyBorder="1" applyAlignment="1">
      <alignment vertical="center"/>
    </xf>
    <xf numFmtId="0" fontId="26" fillId="33" borderId="22" xfId="43" applyNumberFormat="1" applyFont="1" applyFill="1" applyBorder="1" applyAlignment="1">
      <alignment vertical="center"/>
    </xf>
    <xf numFmtId="4" fontId="4" fillId="0" borderId="0" xfId="126" applyNumberFormat="1"/>
    <xf numFmtId="0" fontId="26" fillId="0" borderId="11" xfId="42" applyFont="1" applyFill="1" applyBorder="1" applyAlignment="1" applyProtection="1">
      <alignment horizontal="center" wrapText="1"/>
    </xf>
    <xf numFmtId="0" fontId="26" fillId="0" borderId="12" xfId="42" applyFont="1" applyFill="1" applyBorder="1" applyAlignment="1" applyProtection="1">
      <alignment horizontal="center" wrapText="1"/>
    </xf>
    <xf numFmtId="0" fontId="26" fillId="0" borderId="0" xfId="42" applyFont="1" applyFill="1" applyBorder="1" applyAlignment="1" applyProtection="1">
      <alignment horizontal="center" wrapText="1"/>
    </xf>
    <xf numFmtId="0" fontId="26" fillId="0" borderId="14" xfId="42" applyFont="1" applyFill="1" applyBorder="1" applyAlignment="1" applyProtection="1">
      <alignment horizontal="center" wrapText="1"/>
    </xf>
    <xf numFmtId="4" fontId="27" fillId="33" borderId="0" xfId="0" applyNumberFormat="1" applyFont="1" applyFill="1" applyBorder="1" applyAlignment="1" applyProtection="1">
      <alignment vertical="top"/>
      <protection locked="0"/>
    </xf>
    <xf numFmtId="4" fontId="27" fillId="33" borderId="0" xfId="0" applyNumberFormat="1" applyFont="1" applyFill="1" applyBorder="1" applyAlignment="1" applyProtection="1">
      <alignment vertical="center"/>
      <protection locked="0"/>
    </xf>
    <xf numFmtId="4" fontId="27" fillId="33" borderId="14" xfId="0" applyNumberFormat="1" applyFont="1" applyFill="1" applyBorder="1" applyAlignment="1" applyProtection="1">
      <alignment vertical="top"/>
      <protection locked="0"/>
    </xf>
    <xf numFmtId="4" fontId="27" fillId="33" borderId="14" xfId="0" applyNumberFormat="1" applyFont="1" applyFill="1" applyBorder="1" applyAlignment="1" applyProtection="1">
      <alignment vertical="center"/>
      <protection locked="0"/>
    </xf>
    <xf numFmtId="4" fontId="27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6" fillId="33" borderId="22" xfId="127" applyNumberFormat="1" applyFont="1" applyFill="1" applyBorder="1" applyAlignment="1" applyProtection="1">
      <alignment vertical="top"/>
      <protection locked="0"/>
    </xf>
    <xf numFmtId="43" fontId="22" fillId="38" borderId="0" xfId="47" applyFont="1" applyFill="1"/>
    <xf numFmtId="0" fontId="22" fillId="38" borderId="0" xfId="0" applyFont="1" applyFill="1"/>
    <xf numFmtId="0" fontId="0" fillId="0" borderId="0" xfId="0" applyFill="1"/>
    <xf numFmtId="4" fontId="25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1" fillId="0" borderId="0" xfId="120" applyNumberFormat="1" applyFont="1" applyFill="1" applyBorder="1" applyAlignment="1">
      <alignment horizontal="right" wrapText="1"/>
    </xf>
    <xf numFmtId="0" fontId="21" fillId="0" borderId="0" xfId="120" applyFill="1" applyBorder="1"/>
    <xf numFmtId="43" fontId="0" fillId="0" borderId="0" xfId="122" applyFont="1" applyFill="1" applyBorder="1"/>
    <xf numFmtId="43" fontId="31" fillId="0" borderId="0" xfId="47" applyFont="1"/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0" xfId="44" applyNumberFormat="1" applyFont="1" applyFill="1" applyBorder="1" applyAlignment="1" applyProtection="1">
      <alignment horizontal="center" vertical="center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43" fontId="34" fillId="0" borderId="0" xfId="47" applyFont="1"/>
    <xf numFmtId="4" fontId="27" fillId="33" borderId="0" xfId="42" applyNumberFormat="1" applyFont="1" applyFill="1" applyBorder="1" applyAlignment="1" applyProtection="1">
      <alignment vertical="center"/>
      <protection locked="0"/>
    </xf>
    <xf numFmtId="43" fontId="21" fillId="0" borderId="0" xfId="47" applyFont="1"/>
    <xf numFmtId="165" fontId="27" fillId="0" borderId="0" xfId="44" applyNumberFormat="1" applyFont="1" applyFill="1" applyBorder="1" applyAlignment="1" applyProtection="1">
      <alignment horizontal="left" vertical="top" indent="1"/>
      <protection locked="0"/>
    </xf>
    <xf numFmtId="43" fontId="27" fillId="0" borderId="0" xfId="44" applyFont="1" applyFill="1" applyBorder="1" applyProtection="1"/>
    <xf numFmtId="4" fontId="21" fillId="0" borderId="0" xfId="120" applyNumberFormat="1"/>
    <xf numFmtId="0" fontId="22" fillId="0" borderId="0" xfId="42" applyFont="1" applyBorder="1" applyAlignment="1" applyProtection="1">
      <alignment vertical="center"/>
    </xf>
    <xf numFmtId="0" fontId="22" fillId="33" borderId="0" xfId="42" applyFont="1" applyFill="1" applyBorder="1" applyAlignment="1" applyProtection="1">
      <alignment horizontal="right" vertical="center"/>
    </xf>
    <xf numFmtId="49" fontId="26" fillId="33" borderId="28" xfId="44" applyNumberFormat="1" applyFont="1" applyFill="1" applyBorder="1" applyAlignment="1" applyProtection="1">
      <alignment horizontal="center" vertical="top"/>
    </xf>
    <xf numFmtId="0" fontId="26" fillId="33" borderId="27" xfId="42" applyFont="1" applyFill="1" applyBorder="1" applyAlignment="1" applyProtection="1">
      <alignment vertical="top" wrapText="1"/>
    </xf>
    <xf numFmtId="0" fontId="22" fillId="0" borderId="28" xfId="42" applyFont="1" applyBorder="1" applyProtection="1"/>
    <xf numFmtId="3" fontId="26" fillId="33" borderId="28" xfId="42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top" wrapText="1"/>
    </xf>
    <xf numFmtId="3" fontId="27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  <protection locked="0"/>
    </xf>
    <xf numFmtId="0" fontId="27" fillId="33" borderId="27" xfId="42" applyFont="1" applyFill="1" applyBorder="1" applyAlignment="1" applyProtection="1">
      <alignment vertical="top" wrapText="1"/>
    </xf>
    <xf numFmtId="4" fontId="26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</xf>
    <xf numFmtId="4" fontId="27" fillId="33" borderId="28" xfId="44" applyNumberFormat="1" applyFont="1" applyFill="1" applyBorder="1" applyAlignment="1" applyProtection="1">
      <alignment vertical="top"/>
    </xf>
    <xf numFmtId="0" fontId="27" fillId="33" borderId="27" xfId="42" applyFont="1" applyFill="1" applyBorder="1" applyAlignment="1" applyProtection="1">
      <alignment vertical="center" wrapText="1"/>
    </xf>
    <xf numFmtId="4" fontId="26" fillId="33" borderId="28" xfId="44" applyNumberFormat="1" applyFont="1" applyFill="1" applyBorder="1" applyAlignment="1" applyProtection="1">
      <alignment vertical="top"/>
    </xf>
    <xf numFmtId="0" fontId="22" fillId="33" borderId="33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horizontal="right" vertical="top"/>
    </xf>
    <xf numFmtId="0" fontId="22" fillId="33" borderId="35" xfId="42" applyFont="1" applyFill="1" applyBorder="1" applyAlignment="1" applyProtection="1">
      <alignment vertical="top"/>
    </xf>
    <xf numFmtId="0" fontId="26" fillId="33" borderId="27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horizontal="right" vertical="top"/>
    </xf>
    <xf numFmtId="0" fontId="26" fillId="33" borderId="28" xfId="43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>
      <alignment horizontal="right" vertical="center"/>
    </xf>
    <xf numFmtId="4" fontId="44" fillId="0" borderId="28" xfId="46" applyNumberFormat="1" applyFont="1" applyFill="1" applyBorder="1" applyAlignment="1">
      <alignment horizontal="right" vertical="center"/>
    </xf>
    <xf numFmtId="4" fontId="53" fillId="0" borderId="28" xfId="0" applyNumberFormat="1" applyFont="1" applyFill="1" applyBorder="1" applyAlignment="1">
      <alignment horizontal="right" vertical="center"/>
    </xf>
    <xf numFmtId="4" fontId="55" fillId="0" borderId="28" xfId="46" applyNumberFormat="1" applyFont="1" applyFill="1" applyBorder="1" applyAlignment="1">
      <alignment horizontal="right" vertical="center" wrapText="1"/>
    </xf>
    <xf numFmtId="4" fontId="53" fillId="0" borderId="28" xfId="46" applyNumberFormat="1" applyFont="1" applyFill="1" applyBorder="1" applyAlignment="1">
      <alignment horizontal="right" vertical="center"/>
    </xf>
    <xf numFmtId="4" fontId="53" fillId="0" borderId="28" xfId="45" applyNumberFormat="1" applyFont="1" applyFill="1" applyBorder="1"/>
    <xf numFmtId="4" fontId="55" fillId="0" borderId="28" xfId="46" applyNumberFormat="1" applyFont="1" applyFill="1" applyBorder="1" applyAlignment="1">
      <alignment horizontal="right" vertical="center"/>
    </xf>
    <xf numFmtId="0" fontId="41" fillId="36" borderId="28" xfId="121" applyFont="1" applyFill="1" applyBorder="1" applyAlignment="1">
      <alignment horizontal="center" vertical="center" wrapText="1"/>
    </xf>
    <xf numFmtId="0" fontId="4" fillId="0" borderId="27" xfId="126" applyBorder="1"/>
    <xf numFmtId="0" fontId="33" fillId="33" borderId="27" xfId="126" applyFont="1" applyFill="1" applyBorder="1" applyAlignment="1">
      <alignment vertical="top"/>
    </xf>
    <xf numFmtId="0" fontId="22" fillId="33" borderId="27" xfId="126" applyFont="1" applyFill="1" applyBorder="1" applyAlignment="1">
      <alignment vertical="top"/>
    </xf>
    <xf numFmtId="0" fontId="22" fillId="33" borderId="33" xfId="126" applyFont="1" applyFill="1" applyBorder="1" applyAlignment="1">
      <alignment vertical="top"/>
    </xf>
    <xf numFmtId="0" fontId="22" fillId="33" borderId="34" xfId="126" applyFont="1" applyFill="1" applyBorder="1" applyAlignment="1">
      <alignment vertical="top"/>
    </xf>
    <xf numFmtId="0" fontId="26" fillId="33" borderId="27" xfId="43" applyNumberFormat="1" applyFont="1" applyFill="1" applyBorder="1" applyAlignment="1">
      <alignment vertical="center"/>
    </xf>
    <xf numFmtId="0" fontId="26" fillId="33" borderId="28" xfId="43" applyNumberFormat="1" applyFont="1" applyFill="1" applyBorder="1" applyAlignment="1">
      <alignment vertical="center"/>
    </xf>
    <xf numFmtId="0" fontId="41" fillId="36" borderId="37" xfId="126" applyFont="1" applyFill="1" applyBorder="1" applyAlignment="1">
      <alignment horizontal="center" vertical="center" wrapText="1"/>
    </xf>
    <xf numFmtId="0" fontId="41" fillId="36" borderId="37" xfId="121" applyFont="1" applyFill="1" applyBorder="1" applyAlignment="1">
      <alignment horizontal="center" vertical="center" wrapText="1"/>
    </xf>
    <xf numFmtId="0" fontId="41" fillId="36" borderId="35" xfId="121" applyFont="1" applyFill="1" applyBorder="1" applyAlignment="1">
      <alignment horizontal="center" vertical="center" wrapText="1"/>
    </xf>
    <xf numFmtId="43" fontId="29" fillId="33" borderId="22" xfId="47" applyFont="1" applyFill="1" applyBorder="1" applyAlignment="1">
      <alignment vertical="top"/>
    </xf>
    <xf numFmtId="43" fontId="29" fillId="33" borderId="28" xfId="47" applyFont="1" applyFill="1" applyBorder="1" applyAlignment="1">
      <alignment vertical="top"/>
    </xf>
    <xf numFmtId="43" fontId="22" fillId="33" borderId="37" xfId="47" applyFont="1" applyFill="1" applyBorder="1" applyAlignment="1">
      <alignment vertical="top"/>
    </xf>
    <xf numFmtId="43" fontId="22" fillId="33" borderId="35" xfId="47" applyFont="1" applyFill="1" applyBorder="1" applyAlignment="1">
      <alignment vertical="top"/>
    </xf>
    <xf numFmtId="4" fontId="29" fillId="33" borderId="22" xfId="47" applyNumberFormat="1" applyFont="1" applyFill="1" applyBorder="1" applyAlignment="1">
      <alignment vertical="top"/>
    </xf>
    <xf numFmtId="4" fontId="29" fillId="33" borderId="28" xfId="47" applyNumberFormat="1" applyFont="1" applyFill="1" applyBorder="1" applyAlignment="1">
      <alignment vertical="top"/>
    </xf>
    <xf numFmtId="4" fontId="22" fillId="33" borderId="22" xfId="47" applyNumberFormat="1" applyFont="1" applyFill="1" applyBorder="1" applyAlignment="1">
      <alignment vertical="top"/>
    </xf>
    <xf numFmtId="4" fontId="22" fillId="33" borderId="28" xfId="47" applyNumberFormat="1" applyFont="1" applyFill="1" applyBorder="1" applyAlignment="1">
      <alignment vertical="top"/>
    </xf>
    <xf numFmtId="4" fontId="27" fillId="33" borderId="22" xfId="47" applyNumberFormat="1" applyFont="1" applyFill="1" applyBorder="1" applyAlignment="1" applyProtection="1">
      <alignment vertical="top"/>
      <protection locked="0"/>
    </xf>
    <xf numFmtId="4" fontId="27" fillId="33" borderId="22" xfId="47" applyNumberFormat="1" applyFont="1" applyFill="1" applyBorder="1" applyAlignment="1">
      <alignment vertical="top"/>
    </xf>
    <xf numFmtId="4" fontId="27" fillId="33" borderId="28" xfId="47" applyNumberFormat="1" applyFont="1" applyFill="1" applyBorder="1" applyAlignment="1">
      <alignment vertical="top"/>
    </xf>
    <xf numFmtId="0" fontId="38" fillId="0" borderId="24" xfId="121" applyFont="1" applyFill="1" applyBorder="1" applyAlignment="1">
      <alignment horizontal="center" vertical="center"/>
    </xf>
    <xf numFmtId="0" fontId="39" fillId="0" borderId="25" xfId="121" applyFont="1" applyFill="1" applyBorder="1" applyAlignment="1">
      <alignment horizontal="center" vertical="center"/>
    </xf>
    <xf numFmtId="0" fontId="39" fillId="0" borderId="26" xfId="121" applyFont="1" applyFill="1" applyBorder="1" applyAlignment="1">
      <alignment horizontal="center" vertical="center"/>
    </xf>
    <xf numFmtId="0" fontId="40" fillId="35" borderId="27" xfId="120" applyFont="1" applyFill="1" applyBorder="1" applyAlignment="1">
      <alignment horizontal="justify" vertical="center" wrapText="1"/>
    </xf>
    <xf numFmtId="4" fontId="40" fillId="35" borderId="28" xfId="120" applyNumberFormat="1" applyFont="1" applyFill="1" applyBorder="1" applyAlignment="1">
      <alignment horizontal="right" wrapText="1"/>
    </xf>
    <xf numFmtId="0" fontId="40" fillId="35" borderId="27" xfId="120" applyFont="1" applyFill="1" applyBorder="1" applyAlignment="1">
      <alignment horizontal="justify" wrapText="1"/>
    </xf>
    <xf numFmtId="4" fontId="41" fillId="0" borderId="28" xfId="120" applyNumberFormat="1" applyFont="1" applyFill="1" applyBorder="1" applyAlignment="1">
      <alignment horizontal="right" wrapText="1"/>
    </xf>
    <xf numFmtId="0" fontId="42" fillId="0" borderId="27" xfId="120" applyFont="1" applyFill="1" applyBorder="1" applyAlignment="1">
      <alignment horizontal="justify" vertical="center" wrapText="1"/>
    </xf>
    <xf numFmtId="43" fontId="25" fillId="0" borderId="28" xfId="123" applyFont="1" applyFill="1" applyBorder="1" applyAlignment="1" applyProtection="1">
      <alignment horizontal="right" vertical="top" wrapTex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27" xfId="120" applyFont="1" applyFill="1" applyBorder="1" applyAlignment="1">
      <alignment horizontal="justify" vertical="center" wrapText="1"/>
    </xf>
    <xf numFmtId="0" fontId="41" fillId="0" borderId="28" xfId="120" applyFont="1" applyFill="1" applyBorder="1" applyAlignment="1">
      <alignment horizontal="justify" vertical="center" wrapText="1"/>
    </xf>
    <xf numFmtId="0" fontId="40" fillId="0" borderId="27" xfId="120" applyFont="1" applyFill="1" applyBorder="1" applyAlignment="1">
      <alignment horizontal="justify" vertical="center" wrapText="1"/>
    </xf>
    <xf numFmtId="4" fontId="40" fillId="0" borderId="28" xfId="120" applyNumberFormat="1" applyFont="1" applyFill="1" applyBorder="1" applyAlignment="1">
      <alignment horizontal="right" vertical="center" wrapText="1"/>
    </xf>
    <xf numFmtId="0" fontId="40" fillId="0" borderId="27" xfId="120" applyFont="1" applyFill="1" applyBorder="1" applyAlignment="1">
      <alignment horizontal="justify" wrapText="1"/>
    </xf>
    <xf numFmtId="4" fontId="40" fillId="0" borderId="28" xfId="120" applyNumberFormat="1" applyFont="1" applyFill="1" applyBorder="1" applyAlignment="1">
      <alignment horizontal="right" wrapText="1"/>
    </xf>
    <xf numFmtId="4" fontId="43" fillId="0" borderId="28" xfId="120" applyNumberFormat="1" applyFont="1" applyFill="1" applyBorder="1" applyAlignment="1" applyProtection="1">
      <alignment horizontal="right" vertical="top"/>
    </xf>
    <xf numFmtId="0" fontId="21" fillId="0" borderId="33" xfId="120" applyFill="1" applyBorder="1"/>
    <xf numFmtId="0" fontId="26" fillId="0" borderId="24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center"/>
    </xf>
    <xf numFmtId="0" fontId="26" fillId="0" borderId="26" xfId="42" applyFont="1" applyFill="1" applyBorder="1" applyAlignment="1" applyProtection="1">
      <alignment horizontal="center"/>
    </xf>
    <xf numFmtId="0" fontId="22" fillId="0" borderId="28" xfId="42" applyFont="1" applyBorder="1" applyAlignment="1">
      <alignment horizontal="left" vertical="center" wrapText="1" indent="1"/>
    </xf>
    <xf numFmtId="165" fontId="26" fillId="33" borderId="28" xfId="44" applyNumberFormat="1" applyFont="1" applyFill="1" applyBorder="1" applyAlignment="1" applyProtection="1">
      <alignment horizontal="center" vertical="center"/>
      <protection locked="0"/>
    </xf>
    <xf numFmtId="0" fontId="22" fillId="0" borderId="27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left" vertical="top" inden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</xf>
    <xf numFmtId="43" fontId="44" fillId="0" borderId="0" xfId="47" applyFont="1" applyFill="1" applyBorder="1" applyAlignment="1">
      <alignment horizontal="right" vertical="center"/>
    </xf>
    <xf numFmtId="0" fontId="3" fillId="0" borderId="0" xfId="45" applyFont="1"/>
    <xf numFmtId="0" fontId="3" fillId="0" borderId="0" xfId="45" applyFont="1" applyAlignment="1"/>
    <xf numFmtId="43" fontId="3" fillId="0" borderId="0" xfId="47" applyFont="1"/>
    <xf numFmtId="0" fontId="3" fillId="0" borderId="0" xfId="45" applyFont="1" applyBorder="1"/>
    <xf numFmtId="43" fontId="3" fillId="0" borderId="0" xfId="47" applyFont="1" applyBorder="1"/>
    <xf numFmtId="0" fontId="3" fillId="0" borderId="0" xfId="45" applyFont="1" applyFill="1" applyBorder="1"/>
    <xf numFmtId="4" fontId="3" fillId="0" borderId="0" xfId="45" applyNumberFormat="1" applyFont="1"/>
    <xf numFmtId="0" fontId="47" fillId="34" borderId="32" xfId="45" applyFont="1" applyFill="1" applyBorder="1" applyAlignment="1">
      <alignment horizontal="center" vertical="center"/>
    </xf>
    <xf numFmtId="43" fontId="48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/>
    </xf>
    <xf numFmtId="43" fontId="55" fillId="0" borderId="0" xfId="47" applyFont="1" applyFill="1" applyBorder="1" applyAlignment="1">
      <alignment horizontal="right" vertical="center" wrapText="1"/>
    </xf>
    <xf numFmtId="43" fontId="53" fillId="0" borderId="0" xfId="47" applyFont="1" applyFill="1" applyBorder="1"/>
    <xf numFmtId="43" fontId="55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4" borderId="11" xfId="47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6" fillId="0" borderId="0" xfId="120" applyFont="1"/>
    <xf numFmtId="0" fontId="56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4" fillId="0" borderId="0" xfId="124"/>
    <xf numFmtId="171" fontId="38" fillId="39" borderId="20" xfId="125" applyNumberFormat="1" applyFont="1" applyFill="1" applyBorder="1" applyAlignment="1">
      <alignment horizontal="center" vertical="center" wrapText="1"/>
    </xf>
    <xf numFmtId="0" fontId="57" fillId="33" borderId="10" xfId="124" applyFont="1" applyFill="1" applyBorder="1" applyAlignment="1">
      <alignment horizontal="left" vertical="top"/>
    </xf>
    <xf numFmtId="0" fontId="58" fillId="33" borderId="12" xfId="124" applyFont="1" applyFill="1" applyBorder="1" applyAlignment="1">
      <alignment vertical="top" wrapText="1"/>
    </xf>
    <xf numFmtId="0" fontId="58" fillId="33" borderId="21" xfId="124" applyFont="1" applyFill="1" applyBorder="1" applyAlignment="1">
      <alignment vertical="top"/>
    </xf>
    <xf numFmtId="172" fontId="59" fillId="33" borderId="21" xfId="125" applyNumberFormat="1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57" fillId="33" borderId="21" xfId="124" applyFont="1" applyFill="1" applyBorder="1" applyAlignment="1" applyProtection="1">
      <alignment horizontal="left" vertical="top"/>
      <protection locked="0"/>
    </xf>
    <xf numFmtId="165" fontId="39" fillId="0" borderId="22" xfId="125" applyNumberFormat="1" applyFont="1" applyFill="1" applyBorder="1" applyAlignment="1">
      <alignment horizontal="right" vertical="top"/>
    </xf>
    <xf numFmtId="165" fontId="60" fillId="0" borderId="22" xfId="125" applyNumberFormat="1" applyFont="1" applyFill="1" applyBorder="1" applyAlignment="1" applyProtection="1">
      <alignment horizontal="right" vertical="top"/>
      <protection locked="0"/>
    </xf>
    <xf numFmtId="165" fontId="60" fillId="0" borderId="22" xfId="125" applyNumberFormat="1" applyFont="1" applyFill="1" applyBorder="1" applyAlignment="1">
      <alignment horizontal="right" vertical="top"/>
    </xf>
    <xf numFmtId="0" fontId="58" fillId="0" borderId="14" xfId="124" applyFont="1" applyFill="1" applyBorder="1" applyAlignment="1">
      <alignment vertical="top"/>
    </xf>
    <xf numFmtId="165" fontId="60" fillId="0" borderId="22" xfId="125" applyNumberFormat="1" applyFont="1" applyFill="1" applyBorder="1" applyAlignment="1" applyProtection="1">
      <alignment horizontal="right" vertical="top"/>
    </xf>
    <xf numFmtId="165" fontId="39" fillId="0" borderId="22" xfId="125" applyNumberFormat="1" applyFont="1" applyFill="1" applyBorder="1" applyAlignment="1">
      <alignment horizontal="right" vertical="center"/>
    </xf>
    <xf numFmtId="0" fontId="58" fillId="0" borderId="13" xfId="124" applyFont="1" applyFill="1" applyBorder="1" applyAlignment="1">
      <alignment vertical="top"/>
    </xf>
    <xf numFmtId="0" fontId="59" fillId="0" borderId="14" xfId="124" applyFont="1" applyFill="1" applyBorder="1" applyAlignment="1">
      <alignment vertical="top"/>
    </xf>
    <xf numFmtId="165" fontId="39" fillId="0" borderId="23" xfId="125" applyNumberFormat="1" applyFont="1" applyFill="1" applyBorder="1" applyAlignment="1">
      <alignment horizontal="right" vertical="top"/>
    </xf>
    <xf numFmtId="0" fontId="27" fillId="33" borderId="0" xfId="124" applyFont="1" applyFill="1" applyAlignment="1">
      <alignment wrapText="1"/>
    </xf>
    <xf numFmtId="166" fontId="26" fillId="33" borderId="0" xfId="47" applyNumberFormat="1" applyFont="1" applyFill="1" applyBorder="1" applyAlignment="1" applyProtection="1">
      <alignment vertical="top"/>
    </xf>
    <xf numFmtId="0" fontId="27" fillId="33" borderId="0" xfId="124" applyFont="1" applyFill="1" applyBorder="1" applyAlignment="1">
      <alignment vertical="top"/>
    </xf>
    <xf numFmtId="0" fontId="4" fillId="0" borderId="0" xfId="124" applyAlignment="1">
      <alignment horizontal="left"/>
    </xf>
    <xf numFmtId="43" fontId="0" fillId="0" borderId="0" xfId="125" applyFont="1" applyFill="1" applyAlignment="1">
      <alignment vertical="top"/>
    </xf>
    <xf numFmtId="0" fontId="21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24" applyFill="1" applyAlignment="1">
      <alignment horizontal="center"/>
    </xf>
    <xf numFmtId="43" fontId="3" fillId="0" borderId="0" xfId="47" applyFont="1" applyFill="1" applyBorder="1"/>
    <xf numFmtId="0" fontId="3" fillId="0" borderId="0" xfId="45" applyFont="1" applyBorder="1" applyAlignment="1"/>
    <xf numFmtId="0" fontId="3" fillId="0" borderId="0" xfId="45" applyFont="1" applyFill="1" applyBorder="1" applyAlignment="1"/>
    <xf numFmtId="0" fontId="19" fillId="0" borderId="0" xfId="0" applyFont="1"/>
    <xf numFmtId="43" fontId="21" fillId="0" borderId="0" xfId="120" applyNumberFormat="1"/>
    <xf numFmtId="4" fontId="27" fillId="0" borderId="28" xfId="42" applyNumberFormat="1" applyFont="1" applyFill="1" applyBorder="1" applyAlignment="1" applyProtection="1">
      <alignment vertical="top"/>
      <protection locked="0"/>
    </xf>
    <xf numFmtId="4" fontId="44" fillId="0" borderId="0" xfId="46" applyNumberFormat="1" applyFont="1" applyFill="1" applyBorder="1" applyAlignment="1">
      <alignment horizontal="right" vertical="center"/>
    </xf>
    <xf numFmtId="0" fontId="62" fillId="33" borderId="0" xfId="42" applyFont="1" applyFill="1" applyBorder="1" applyAlignment="1" applyProtection="1">
      <alignment vertical="top"/>
    </xf>
    <xf numFmtId="0" fontId="0" fillId="34" borderId="0" xfId="0" applyFill="1"/>
    <xf numFmtId="0" fontId="36" fillId="0" borderId="0" xfId="133" applyAlignment="1">
      <alignment vertical="center"/>
    </xf>
    <xf numFmtId="0" fontId="0" fillId="0" borderId="0" xfId="0" applyAlignment="1">
      <alignment vertical="center"/>
    </xf>
    <xf numFmtId="0" fontId="36" fillId="0" borderId="0" xfId="133"/>
    <xf numFmtId="0" fontId="63" fillId="39" borderId="0" xfId="133" applyFont="1" applyFill="1" applyAlignment="1">
      <alignment horizontal="center" vertical="center"/>
    </xf>
    <xf numFmtId="0" fontId="1" fillId="0" borderId="24" xfId="45" applyFont="1" applyFill="1" applyBorder="1" applyAlignment="1">
      <alignment vertical="center"/>
    </xf>
    <xf numFmtId="0" fontId="1" fillId="0" borderId="25" xfId="45" applyFont="1" applyFill="1" applyBorder="1" applyAlignment="1">
      <alignment vertical="center"/>
    </xf>
    <xf numFmtId="43" fontId="1" fillId="0" borderId="25" xfId="47" applyFont="1" applyFill="1" applyBorder="1" applyAlignment="1">
      <alignment horizontal="right" vertical="center"/>
    </xf>
    <xf numFmtId="4" fontId="1" fillId="0" borderId="26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28" xfId="46" applyNumberFormat="1" applyFont="1" applyFill="1" applyBorder="1" applyAlignment="1">
      <alignment horizontal="right" vertical="center"/>
    </xf>
    <xf numFmtId="43" fontId="1" fillId="0" borderId="27" xfId="46" applyFont="1" applyFill="1" applyBorder="1" applyAlignment="1">
      <alignment horizontal="justify" vertical="center"/>
    </xf>
    <xf numFmtId="43" fontId="1" fillId="0" borderId="27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165" fontId="26" fillId="0" borderId="0" xfId="44" applyNumberFormat="1" applyFont="1" applyFill="1" applyBorder="1" applyAlignment="1" applyProtection="1">
      <alignment horizontal="right" vertical="top"/>
      <protection locked="0"/>
    </xf>
    <xf numFmtId="165" fontId="26" fillId="0" borderId="28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43" fontId="44" fillId="0" borderId="0" xfId="133" applyNumberFormat="1" applyFont="1" applyFill="1" applyBorder="1" applyAlignment="1">
      <alignment horizontal="right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2" fillId="33" borderId="0" xfId="126" applyFont="1" applyFill="1" applyBorder="1" applyAlignment="1">
      <alignment horizontal="left" vertical="top"/>
    </xf>
    <xf numFmtId="43" fontId="48" fillId="0" borderId="0" xfId="46" applyFont="1" applyFill="1" applyBorder="1" applyAlignment="1">
      <alignment horizontal="justify" vertical="center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39" fillId="0" borderId="13" xfId="124" applyFont="1" applyFill="1" applyBorder="1" applyAlignment="1">
      <alignment horizontal="left" vertical="top" wrapText="1"/>
    </xf>
    <xf numFmtId="0" fontId="58" fillId="0" borderId="13" xfId="124" applyFont="1" applyFill="1" applyBorder="1" applyAlignment="1">
      <alignment horizontal="left" vertical="top"/>
    </xf>
    <xf numFmtId="0" fontId="58" fillId="0" borderId="14" xfId="124" applyFont="1" applyFill="1" applyBorder="1" applyAlignment="1">
      <alignment horizontal="left" vertical="top"/>
    </xf>
    <xf numFmtId="0" fontId="29" fillId="33" borderId="27" xfId="126" applyFont="1" applyFill="1" applyBorder="1" applyAlignment="1">
      <alignment vertical="top"/>
    </xf>
    <xf numFmtId="4" fontId="29" fillId="33" borderId="13" xfId="47" applyNumberFormat="1" applyFont="1" applyFill="1" applyBorder="1" applyAlignment="1">
      <alignment vertical="top"/>
    </xf>
    <xf numFmtId="4" fontId="29" fillId="33" borderId="38" xfId="47" applyNumberFormat="1" applyFont="1" applyFill="1" applyBorder="1" applyAlignment="1">
      <alignment vertical="top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6" fillId="33" borderId="27" xfId="42" applyFont="1" applyFill="1" applyBorder="1" applyAlignment="1" applyProtection="1">
      <alignment horizontal="left" vertical="top" wrapText="1"/>
    </xf>
    <xf numFmtId="0" fontId="26" fillId="33" borderId="27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3" fillId="36" borderId="24" xfId="42" applyNumberFormat="1" applyFont="1" applyFill="1" applyBorder="1" applyAlignment="1" applyProtection="1">
      <alignment horizontal="center" vertical="center"/>
      <protection locked="0"/>
    </xf>
    <xf numFmtId="0" fontId="23" fillId="36" borderId="25" xfId="42" applyNumberFormat="1" applyFont="1" applyFill="1" applyBorder="1" applyAlignment="1" applyProtection="1">
      <alignment horizontal="center" vertical="center"/>
      <protection locked="0"/>
    </xf>
    <xf numFmtId="0" fontId="23" fillId="36" borderId="26" xfId="42" applyNumberFormat="1" applyFont="1" applyFill="1" applyBorder="1" applyAlignment="1" applyProtection="1">
      <alignment horizontal="center" vertical="center"/>
      <protection locked="0"/>
    </xf>
    <xf numFmtId="0" fontId="23" fillId="36" borderId="27" xfId="42" applyFont="1" applyFill="1" applyBorder="1" applyAlignment="1" applyProtection="1">
      <alignment horizontal="center" vertical="center"/>
    </xf>
    <xf numFmtId="0" fontId="23" fillId="36" borderId="0" xfId="42" applyFont="1" applyFill="1" applyBorder="1" applyAlignment="1" applyProtection="1">
      <alignment horizontal="center" vertical="center"/>
    </xf>
    <xf numFmtId="0" fontId="23" fillId="36" borderId="28" xfId="42" applyFont="1" applyFill="1" applyBorder="1" applyAlignment="1" applyProtection="1">
      <alignment horizontal="center" vertical="center"/>
    </xf>
    <xf numFmtId="0" fontId="23" fillId="36" borderId="33" xfId="42" applyFont="1" applyFill="1" applyBorder="1" applyAlignment="1" applyProtection="1">
      <alignment horizontal="center" vertical="center"/>
    </xf>
    <xf numFmtId="0" fontId="23" fillId="36" borderId="34" xfId="42" applyFont="1" applyFill="1" applyBorder="1" applyAlignment="1" applyProtection="1">
      <alignment horizontal="center" vertical="center"/>
    </xf>
    <xf numFmtId="0" fontId="23" fillId="36" borderId="35" xfId="42" applyFont="1" applyFill="1" applyBorder="1" applyAlignment="1" applyProtection="1">
      <alignment horizontal="center" vertical="center"/>
    </xf>
    <xf numFmtId="0" fontId="29" fillId="0" borderId="27" xfId="42" applyFont="1" applyFill="1" applyBorder="1" applyAlignment="1">
      <alignment horizontal="left" vertical="center" wrapText="1" indent="1"/>
    </xf>
    <xf numFmtId="0" fontId="29" fillId="0" borderId="0" xfId="42" applyFont="1" applyFill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wrapText="1" indent="1"/>
    </xf>
    <xf numFmtId="0" fontId="29" fillId="0" borderId="0" xfId="42" applyFont="1" applyFill="1" applyBorder="1" applyAlignment="1">
      <alignment horizontal="left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9" fillId="0" borderId="27" xfId="42" applyFont="1" applyBorder="1" applyAlignment="1">
      <alignment horizontal="left" vertical="center" wrapText="1" indent="1"/>
    </xf>
    <xf numFmtId="0" fontId="29" fillId="0" borderId="0" xfId="42" applyFont="1" applyBorder="1" applyAlignment="1">
      <alignment horizontal="left" vertical="center" wrapText="1" indent="1"/>
    </xf>
    <xf numFmtId="0" fontId="33" fillId="0" borderId="27" xfId="42" applyFont="1" applyFill="1" applyBorder="1" applyAlignment="1">
      <alignment horizontal="left" vertical="center" wrapText="1" indent="1"/>
    </xf>
    <xf numFmtId="0" fontId="33" fillId="0" borderId="0" xfId="42" applyFont="1" applyFill="1" applyBorder="1" applyAlignment="1">
      <alignment horizontal="left" vertical="center" wrapText="1" indent="1"/>
    </xf>
    <xf numFmtId="0" fontId="22" fillId="0" borderId="0" xfId="42" applyFont="1" applyBorder="1" applyAlignment="1">
      <alignment horizontal="left" vertical="center" wrapText="1" indent="1"/>
    </xf>
    <xf numFmtId="0" fontId="26" fillId="36" borderId="24" xfId="42" applyNumberFormat="1" applyFont="1" applyFill="1" applyBorder="1" applyAlignment="1" applyProtection="1">
      <alignment horizontal="center" wrapText="1"/>
      <protection locked="0"/>
    </xf>
    <xf numFmtId="0" fontId="26" fillId="36" borderId="25" xfId="42" applyNumberFormat="1" applyFont="1" applyFill="1" applyBorder="1" applyAlignment="1" applyProtection="1">
      <alignment horizontal="center" wrapText="1"/>
      <protection locked="0"/>
    </xf>
    <xf numFmtId="0" fontId="26" fillId="36" borderId="26" xfId="42" applyNumberFormat="1" applyFont="1" applyFill="1" applyBorder="1" applyAlignment="1" applyProtection="1">
      <alignment horizontal="center" wrapText="1"/>
      <protection locked="0"/>
    </xf>
    <xf numFmtId="0" fontId="26" fillId="36" borderId="27" xfId="42" applyFont="1" applyFill="1" applyBorder="1" applyAlignment="1" applyProtection="1">
      <alignment horizontal="center" wrapText="1"/>
    </xf>
    <xf numFmtId="0" fontId="26" fillId="36" borderId="0" xfId="42" applyFont="1" applyFill="1" applyBorder="1" applyAlignment="1" applyProtection="1">
      <alignment horizontal="center" wrapText="1"/>
    </xf>
    <xf numFmtId="0" fontId="26" fillId="36" borderId="28" xfId="42" applyFont="1" applyFill="1" applyBorder="1" applyAlignment="1" applyProtection="1">
      <alignment horizontal="center" wrapText="1"/>
    </xf>
    <xf numFmtId="0" fontId="26" fillId="36" borderId="33" xfId="42" applyFont="1" applyFill="1" applyBorder="1" applyAlignment="1" applyProtection="1">
      <alignment horizontal="center" wrapText="1"/>
    </xf>
    <xf numFmtId="0" fontId="26" fillId="36" borderId="34" xfId="42" applyFont="1" applyFill="1" applyBorder="1" applyAlignment="1" applyProtection="1">
      <alignment horizontal="center" wrapText="1"/>
    </xf>
    <xf numFmtId="0" fontId="26" fillId="36" borderId="35" xfId="42" applyFont="1" applyFill="1" applyBorder="1" applyAlignment="1" applyProtection="1">
      <alignment horizontal="center" wrapText="1"/>
    </xf>
    <xf numFmtId="0" fontId="23" fillId="36" borderId="27" xfId="42" applyNumberFormat="1" applyFont="1" applyFill="1" applyBorder="1" applyAlignment="1" applyProtection="1">
      <alignment horizontal="center" vertical="center"/>
      <protection locked="0"/>
    </xf>
    <xf numFmtId="0" fontId="23" fillId="36" borderId="0" xfId="42" applyNumberFormat="1" applyFont="1" applyFill="1" applyBorder="1" applyAlignment="1" applyProtection="1">
      <alignment horizontal="center" vertical="center"/>
      <protection locked="0"/>
    </xf>
    <xf numFmtId="0" fontId="23" fillId="36" borderId="28" xfId="42" applyNumberFormat="1" applyFont="1" applyFill="1" applyBorder="1" applyAlignment="1" applyProtection="1">
      <alignment horizontal="center" vertical="center"/>
      <protection locked="0"/>
    </xf>
    <xf numFmtId="0" fontId="23" fillId="36" borderId="33" xfId="42" applyNumberFormat="1" applyFont="1" applyFill="1" applyBorder="1" applyAlignment="1" applyProtection="1">
      <alignment horizontal="center" vertical="center"/>
      <protection locked="0"/>
    </xf>
    <xf numFmtId="0" fontId="23" fillId="36" borderId="34" xfId="42" applyNumberFormat="1" applyFont="1" applyFill="1" applyBorder="1" applyAlignment="1" applyProtection="1">
      <alignment horizontal="center" vertical="center"/>
      <protection locked="0"/>
    </xf>
    <xf numFmtId="0" fontId="23" fillId="36" borderId="35" xfId="42" applyNumberFormat="1" applyFont="1" applyFill="1" applyBorder="1" applyAlignment="1" applyProtection="1">
      <alignment horizontal="center" vertical="center"/>
      <protection locked="0"/>
    </xf>
    <xf numFmtId="0" fontId="22" fillId="33" borderId="0" xfId="126" applyFont="1" applyFill="1" applyBorder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0" fontId="22" fillId="33" borderId="0" xfId="126" applyFont="1" applyFill="1" applyBorder="1" applyAlignment="1">
      <alignment horizontal="left" vertical="top"/>
    </xf>
    <xf numFmtId="0" fontId="29" fillId="33" borderId="0" xfId="126" applyFont="1" applyFill="1" applyBorder="1" applyAlignment="1">
      <alignment horizontal="left" vertical="top"/>
    </xf>
    <xf numFmtId="0" fontId="23" fillId="36" borderId="24" xfId="0" applyNumberFormat="1" applyFont="1" applyFill="1" applyBorder="1" applyAlignment="1" applyProtection="1">
      <alignment horizontal="center" vertical="center"/>
      <protection locked="0"/>
    </xf>
    <xf numFmtId="0" fontId="23" fillId="36" borderId="25" xfId="0" applyNumberFormat="1" applyFont="1" applyFill="1" applyBorder="1" applyAlignment="1" applyProtection="1">
      <alignment horizontal="center" vertical="center"/>
      <protection locked="0"/>
    </xf>
    <xf numFmtId="0" fontId="23" fillId="36" borderId="26" xfId="0" applyNumberFormat="1" applyFont="1" applyFill="1" applyBorder="1" applyAlignment="1" applyProtection="1">
      <alignment horizontal="center" vertical="center"/>
      <protection locked="0"/>
    </xf>
    <xf numFmtId="0" fontId="23" fillId="36" borderId="27" xfId="0" applyNumberFormat="1" applyFont="1" applyFill="1" applyBorder="1" applyAlignment="1" applyProtection="1">
      <alignment horizontal="center" vertical="center"/>
      <protection locked="0"/>
    </xf>
    <xf numFmtId="0" fontId="23" fillId="36" borderId="0" xfId="0" applyNumberFormat="1" applyFont="1" applyFill="1" applyBorder="1" applyAlignment="1" applyProtection="1">
      <alignment horizontal="center" vertical="center"/>
      <protection locked="0"/>
    </xf>
    <xf numFmtId="0" fontId="23" fillId="36" borderId="28" xfId="0" applyNumberFormat="1" applyFont="1" applyFill="1" applyBorder="1" applyAlignment="1" applyProtection="1">
      <alignment horizontal="center" vertical="center"/>
      <protection locked="0"/>
    </xf>
    <xf numFmtId="0" fontId="23" fillId="36" borderId="29" xfId="0" applyNumberFormat="1" applyFont="1" applyFill="1" applyBorder="1" applyAlignment="1" applyProtection="1">
      <alignment horizontal="center" vertical="center"/>
      <protection locked="0"/>
    </xf>
    <xf numFmtId="0" fontId="23" fillId="36" borderId="16" xfId="0" applyNumberFormat="1" applyFont="1" applyFill="1" applyBorder="1" applyAlignment="1" applyProtection="1">
      <alignment horizontal="center" vertical="center"/>
      <protection locked="0"/>
    </xf>
    <xf numFmtId="0" fontId="23" fillId="36" borderId="30" xfId="0" applyNumberFormat="1" applyFont="1" applyFill="1" applyBorder="1" applyAlignment="1" applyProtection="1">
      <alignment horizontal="center" vertical="center"/>
      <protection locked="0"/>
    </xf>
    <xf numFmtId="0" fontId="41" fillId="36" borderId="31" xfId="121" applyFont="1" applyFill="1" applyBorder="1" applyAlignment="1">
      <alignment horizontal="center" vertical="center" wrapText="1"/>
    </xf>
    <xf numFmtId="0" fontId="41" fillId="36" borderId="11" xfId="121" applyFont="1" applyFill="1" applyBorder="1" applyAlignment="1">
      <alignment horizontal="center" vertical="center" wrapText="1"/>
    </xf>
    <xf numFmtId="0" fontId="41" fillId="36" borderId="12" xfId="121" applyFont="1" applyFill="1" applyBorder="1" applyAlignment="1">
      <alignment horizontal="center" vertical="center" wrapText="1"/>
    </xf>
    <xf numFmtId="0" fontId="41" fillId="36" borderId="33" xfId="121" applyFont="1" applyFill="1" applyBorder="1" applyAlignment="1">
      <alignment horizontal="center" vertical="center" wrapText="1"/>
    </xf>
    <xf numFmtId="0" fontId="41" fillId="36" borderId="34" xfId="121" applyFont="1" applyFill="1" applyBorder="1" applyAlignment="1">
      <alignment horizontal="center" vertical="center" wrapText="1"/>
    </xf>
    <xf numFmtId="0" fontId="41" fillId="36" borderId="36" xfId="121" applyFont="1" applyFill="1" applyBorder="1" applyAlignment="1">
      <alignment horizontal="center" vertical="center" wrapText="1"/>
    </xf>
    <xf numFmtId="0" fontId="29" fillId="33" borderId="27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 wrapText="1"/>
    </xf>
    <xf numFmtId="0" fontId="22" fillId="0" borderId="0" xfId="126" applyFont="1" applyFill="1" applyBorder="1" applyAlignment="1">
      <alignment horizontal="left" vertical="top"/>
    </xf>
    <xf numFmtId="43" fontId="48" fillId="0" borderId="0" xfId="46" applyFont="1" applyFill="1" applyBorder="1" applyAlignment="1">
      <alignment horizontal="justify" vertical="center"/>
    </xf>
    <xf numFmtId="43" fontId="54" fillId="0" borderId="27" xfId="46" applyFont="1" applyFill="1" applyBorder="1" applyAlignment="1">
      <alignment horizontal="justify" vertical="center"/>
    </xf>
    <xf numFmtId="43" fontId="54" fillId="0" borderId="0" xfId="46" applyFont="1" applyFill="1" applyBorder="1" applyAlignment="1">
      <alignment horizontal="justify" vertical="center"/>
    </xf>
    <xf numFmtId="43" fontId="48" fillId="0" borderId="27" xfId="46" applyFont="1" applyFill="1" applyBorder="1" applyAlignment="1">
      <alignment horizontal="justify" vertical="center"/>
    </xf>
    <xf numFmtId="0" fontId="48" fillId="36" borderId="24" xfId="45" applyFont="1" applyFill="1" applyBorder="1" applyAlignment="1">
      <alignment horizontal="center" vertical="center"/>
    </xf>
    <xf numFmtId="0" fontId="48" fillId="36" borderId="25" xfId="45" applyFont="1" applyFill="1" applyBorder="1" applyAlignment="1">
      <alignment horizontal="center" vertical="center"/>
    </xf>
    <xf numFmtId="0" fontId="48" fillId="36" borderId="26" xfId="45" applyFont="1" applyFill="1" applyBorder="1" applyAlignment="1">
      <alignment horizontal="center" vertical="center"/>
    </xf>
    <xf numFmtId="0" fontId="48" fillId="36" borderId="27" xfId="45" applyFont="1" applyFill="1" applyBorder="1" applyAlignment="1">
      <alignment horizontal="center" vertical="center"/>
    </xf>
    <xf numFmtId="0" fontId="48" fillId="36" borderId="0" xfId="45" applyFont="1" applyFill="1" applyBorder="1" applyAlignment="1">
      <alignment horizontal="center" vertical="center"/>
    </xf>
    <xf numFmtId="0" fontId="48" fillId="36" borderId="28" xfId="45" applyFont="1" applyFill="1" applyBorder="1" applyAlignment="1">
      <alignment horizontal="center" vertical="center"/>
    </xf>
    <xf numFmtId="0" fontId="48" fillId="36" borderId="29" xfId="45" applyFont="1" applyFill="1" applyBorder="1" applyAlignment="1">
      <alignment horizontal="center" vertical="center"/>
    </xf>
    <xf numFmtId="0" fontId="48" fillId="36" borderId="16" xfId="45" applyFont="1" applyFill="1" applyBorder="1" applyAlignment="1">
      <alignment horizontal="center" vertical="center"/>
    </xf>
    <xf numFmtId="0" fontId="48" fillId="36" borderId="30" xfId="45" applyFont="1" applyFill="1" applyBorder="1" applyAlignment="1">
      <alignment horizontal="center" vertical="center"/>
    </xf>
    <xf numFmtId="0" fontId="47" fillId="34" borderId="31" xfId="45" applyFont="1" applyFill="1" applyBorder="1" applyAlignment="1">
      <alignment horizontal="center" vertical="center"/>
    </xf>
    <xf numFmtId="0" fontId="47" fillId="34" borderId="11" xfId="45" applyFont="1" applyFill="1" applyBorder="1" applyAlignment="1">
      <alignment horizontal="center" vertical="center"/>
    </xf>
    <xf numFmtId="0" fontId="1" fillId="0" borderId="33" xfId="45" applyFont="1" applyFill="1" applyBorder="1" applyAlignment="1">
      <alignment horizontal="justify" vertical="center"/>
    </xf>
    <xf numFmtId="0" fontId="1" fillId="0" borderId="34" xfId="45" applyFont="1" applyFill="1" applyBorder="1" applyAlignment="1">
      <alignment horizontal="justify" vertical="center"/>
    </xf>
    <xf numFmtId="0" fontId="1" fillId="0" borderId="35" xfId="45" applyFont="1" applyFill="1" applyBorder="1" applyAlignment="1">
      <alignment horizontal="justify" vertical="center"/>
    </xf>
    <xf numFmtId="43" fontId="54" fillId="0" borderId="27" xfId="46" applyFont="1" applyFill="1" applyBorder="1" applyAlignment="1">
      <alignment horizontal="justify" vertical="center" wrapText="1"/>
    </xf>
    <xf numFmtId="43" fontId="54" fillId="0" borderId="0" xfId="46" applyFont="1" applyFill="1" applyBorder="1" applyAlignment="1">
      <alignment horizontal="justify" vertical="center" wrapText="1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23" fillId="36" borderId="10" xfId="124" applyNumberFormat="1" applyFont="1" applyFill="1" applyBorder="1" applyAlignment="1" applyProtection="1">
      <alignment horizontal="center" vertical="center"/>
      <protection locked="0"/>
    </xf>
    <xf numFmtId="0" fontId="23" fillId="36" borderId="11" xfId="124" applyNumberFormat="1" applyFont="1" applyFill="1" applyBorder="1" applyAlignment="1" applyProtection="1">
      <alignment horizontal="center" vertical="center"/>
      <protection locked="0"/>
    </xf>
    <xf numFmtId="0" fontId="23" fillId="36" borderId="12" xfId="124" applyNumberFormat="1" applyFont="1" applyFill="1" applyBorder="1" applyAlignment="1" applyProtection="1">
      <alignment horizontal="center" vertical="center"/>
      <protection locked="0"/>
    </xf>
    <xf numFmtId="0" fontId="23" fillId="36" borderId="13" xfId="124" applyNumberFormat="1" applyFont="1" applyFill="1" applyBorder="1" applyAlignment="1" applyProtection="1">
      <alignment horizontal="center" vertical="center"/>
      <protection locked="0"/>
    </xf>
    <xf numFmtId="0" fontId="23" fillId="36" borderId="0" xfId="124" applyNumberFormat="1" applyFont="1" applyFill="1" applyBorder="1" applyAlignment="1" applyProtection="1">
      <alignment horizontal="center" vertical="center"/>
      <protection locked="0"/>
    </xf>
    <xf numFmtId="0" fontId="23" fillId="36" borderId="14" xfId="124" applyNumberFormat="1" applyFont="1" applyFill="1" applyBorder="1" applyAlignment="1" applyProtection="1">
      <alignment horizontal="center" vertical="center"/>
      <protection locked="0"/>
    </xf>
    <xf numFmtId="0" fontId="23" fillId="36" borderId="15" xfId="124" applyNumberFormat="1" applyFont="1" applyFill="1" applyBorder="1" applyAlignment="1" applyProtection="1">
      <alignment horizontal="center" vertical="center"/>
      <protection locked="0"/>
    </xf>
    <xf numFmtId="0" fontId="23" fillId="36" borderId="16" xfId="124" applyNumberFormat="1" applyFont="1" applyFill="1" applyBorder="1" applyAlignment="1" applyProtection="1">
      <alignment horizontal="center" vertical="center"/>
      <protection locked="0"/>
    </xf>
    <xf numFmtId="0" fontId="23" fillId="36" borderId="17" xfId="124" applyNumberFormat="1" applyFont="1" applyFill="1" applyBorder="1" applyAlignment="1" applyProtection="1">
      <alignment horizontal="center" vertical="center"/>
      <protection locked="0"/>
    </xf>
    <xf numFmtId="0" fontId="38" fillId="39" borderId="18" xfId="121" applyFont="1" applyFill="1" applyBorder="1" applyAlignment="1">
      <alignment horizontal="center" vertical="center"/>
    </xf>
    <xf numFmtId="0" fontId="38" fillId="39" borderId="19" xfId="121" applyFont="1" applyFill="1" applyBorder="1" applyAlignment="1">
      <alignment horizontal="center" vertical="center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58" fillId="0" borderId="13" xfId="124" applyFont="1" applyFill="1" applyBorder="1" applyAlignment="1">
      <alignment horizontal="left" vertical="top"/>
    </xf>
    <xf numFmtId="0" fontId="58" fillId="0" borderId="14" xfId="124" applyFont="1" applyFill="1" applyBorder="1" applyAlignment="1">
      <alignment horizontal="left" vertical="top"/>
    </xf>
    <xf numFmtId="0" fontId="58" fillId="0" borderId="13" xfId="124" applyFont="1" applyFill="1" applyBorder="1" applyAlignment="1">
      <alignment horizontal="left" vertical="top" wrapText="1"/>
    </xf>
    <xf numFmtId="0" fontId="58" fillId="0" borderId="14" xfId="124" applyFont="1" applyFill="1" applyBorder="1" applyAlignment="1">
      <alignment horizontal="left" vertical="top" wrapText="1"/>
    </xf>
    <xf numFmtId="165" fontId="60" fillId="0" borderId="22" xfId="125" applyNumberFormat="1" applyFont="1" applyFill="1" applyBorder="1" applyAlignment="1">
      <alignment horizontal="right" vertical="center"/>
    </xf>
    <xf numFmtId="0" fontId="58" fillId="0" borderId="15" xfId="124" applyFont="1" applyFill="1" applyBorder="1" applyAlignment="1">
      <alignment horizontal="left" vertical="top"/>
    </xf>
    <xf numFmtId="0" fontId="58" fillId="0" borderId="17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center" wrapText="1"/>
    </xf>
    <xf numFmtId="0" fontId="59" fillId="0" borderId="14" xfId="124" applyFont="1" applyFill="1" applyBorder="1" applyAlignment="1">
      <alignment horizontal="left" vertical="center" wrapText="1"/>
    </xf>
    <xf numFmtId="165" fontId="60" fillId="0" borderId="22" xfId="125" applyNumberFormat="1" applyFont="1" applyFill="1" applyBorder="1" applyAlignment="1" applyProtection="1">
      <alignment horizontal="right" vertical="center"/>
    </xf>
    <xf numFmtId="165" fontId="60" fillId="0" borderId="22" xfId="125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Alignment="1">
      <alignment horizontal="center" vertical="center"/>
    </xf>
    <xf numFmtId="0" fontId="46" fillId="36" borderId="10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/>
    </xf>
    <xf numFmtId="0" fontId="46" fillId="36" borderId="12" xfId="0" applyFont="1" applyFill="1" applyBorder="1" applyAlignment="1">
      <alignment horizontal="center"/>
    </xf>
    <xf numFmtId="0" fontId="51" fillId="36" borderId="13" xfId="0" applyFont="1" applyFill="1" applyBorder="1" applyAlignment="1">
      <alignment horizontal="center" vertical="center"/>
    </xf>
    <xf numFmtId="0" fontId="51" fillId="36" borderId="0" xfId="0" applyFont="1" applyFill="1" applyBorder="1" applyAlignment="1">
      <alignment horizontal="center" vertical="center"/>
    </xf>
    <xf numFmtId="0" fontId="51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0" fontId="47" fillId="37" borderId="12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47" fillId="37" borderId="21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0" fontId="47" fillId="37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3" fillId="36" borderId="10" xfId="42" applyNumberFormat="1" applyFont="1" applyFill="1" applyBorder="1" applyAlignment="1" applyProtection="1">
      <alignment horizontal="center" vertical="center"/>
      <protection locked="0"/>
    </xf>
    <xf numFmtId="0" fontId="23" fillId="36" borderId="11" xfId="42" applyNumberFormat="1" applyFont="1" applyFill="1" applyBorder="1" applyAlignment="1" applyProtection="1">
      <alignment horizontal="center" vertical="center"/>
      <protection locked="0"/>
    </xf>
    <xf numFmtId="0" fontId="23" fillId="36" borderId="12" xfId="42" applyNumberFormat="1" applyFont="1" applyFill="1" applyBorder="1" applyAlignment="1" applyProtection="1">
      <alignment horizontal="center" vertical="center"/>
      <protection locked="0"/>
    </xf>
    <xf numFmtId="0" fontId="23" fillId="36" borderId="13" xfId="42" applyFont="1" applyFill="1" applyBorder="1" applyAlignment="1" applyProtection="1">
      <alignment horizontal="center" vertical="center"/>
    </xf>
    <xf numFmtId="0" fontId="23" fillId="36" borderId="14" xfId="42" applyFont="1" applyFill="1" applyBorder="1" applyAlignment="1" applyProtection="1">
      <alignment horizontal="center" vertical="center"/>
    </xf>
    <xf numFmtId="0" fontId="23" fillId="36" borderId="15" xfId="42" applyFont="1" applyFill="1" applyBorder="1" applyAlignment="1" applyProtection="1">
      <alignment horizontal="center" vertical="center"/>
    </xf>
    <xf numFmtId="0" fontId="23" fillId="36" borderId="16" xfId="42" applyFont="1" applyFill="1" applyBorder="1" applyAlignment="1" applyProtection="1">
      <alignment horizontal="center" vertical="center"/>
    </xf>
    <xf numFmtId="0" fontId="23" fillId="36" borderId="17" xfId="42" applyFont="1" applyFill="1" applyBorder="1" applyAlignment="1" applyProtection="1">
      <alignment horizontal="center" vertical="center"/>
    </xf>
    <xf numFmtId="0" fontId="29" fillId="0" borderId="1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justify" vertical="center" wrapText="1"/>
    </xf>
    <xf numFmtId="0" fontId="29" fillId="0" borderId="13" xfId="42" applyFont="1" applyFill="1" applyBorder="1" applyAlignment="1">
      <alignment horizontal="justify" wrapText="1"/>
    </xf>
    <xf numFmtId="0" fontId="29" fillId="0" borderId="0" xfId="42" applyFont="1" applyFill="1" applyBorder="1" applyAlignment="1">
      <alignment horizontal="justify" wrapText="1"/>
    </xf>
    <xf numFmtId="0" fontId="22" fillId="0" borderId="0" xfId="42" applyFont="1" applyFill="1" applyBorder="1" applyAlignment="1">
      <alignment horizontal="justify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0" fontId="29" fillId="0" borderId="13" xfId="42" applyFont="1" applyBorder="1" applyAlignment="1">
      <alignment horizontal="justify" wrapText="1"/>
    </xf>
    <xf numFmtId="0" fontId="29" fillId="0" borderId="0" xfId="42" applyFont="1" applyBorder="1" applyAlignment="1">
      <alignment horizontal="justify" wrapText="1"/>
    </xf>
    <xf numFmtId="0" fontId="33" fillId="0" borderId="13" xfId="42" applyFont="1" applyBorder="1" applyAlignment="1">
      <alignment horizontal="justify" vertical="center" wrapText="1"/>
    </xf>
    <xf numFmtId="0" fontId="33" fillId="0" borderId="0" xfId="42" applyFont="1" applyBorder="1" applyAlignment="1">
      <alignment horizontal="justify" vertical="center" wrapText="1"/>
    </xf>
    <xf numFmtId="0" fontId="26" fillId="36" borderId="10" xfId="42" applyNumberFormat="1" applyFont="1" applyFill="1" applyBorder="1" applyAlignment="1" applyProtection="1">
      <alignment horizontal="center"/>
      <protection locked="0"/>
    </xf>
    <xf numFmtId="0" fontId="26" fillId="36" borderId="11" xfId="42" applyNumberFormat="1" applyFont="1" applyFill="1" applyBorder="1" applyAlignment="1" applyProtection="1">
      <alignment horizontal="center"/>
      <protection locked="0"/>
    </xf>
    <xf numFmtId="0" fontId="26" fillId="36" borderId="12" xfId="42" applyNumberFormat="1" applyFont="1" applyFill="1" applyBorder="1" applyAlignment="1" applyProtection="1">
      <alignment horizontal="center"/>
      <protection locked="0"/>
    </xf>
    <xf numFmtId="0" fontId="26" fillId="36" borderId="13" xfId="42" applyFont="1" applyFill="1" applyBorder="1" applyAlignment="1" applyProtection="1">
      <alignment horizontal="center"/>
    </xf>
    <xf numFmtId="0" fontId="26" fillId="36" borderId="0" xfId="42" applyFont="1" applyFill="1" applyBorder="1" applyAlignment="1" applyProtection="1">
      <alignment horizontal="center"/>
    </xf>
    <xf numFmtId="0" fontId="26" fillId="36" borderId="14" xfId="42" applyFont="1" applyFill="1" applyBorder="1" applyAlignment="1" applyProtection="1">
      <alignment horizontal="center"/>
    </xf>
    <xf numFmtId="43" fontId="22" fillId="0" borderId="28" xfId="44" applyFont="1" applyFill="1" applyBorder="1" applyAlignment="1">
      <alignment horizontal="left" vertical="center" wrapText="1" indent="1"/>
    </xf>
    <xf numFmtId="4" fontId="64" fillId="0" borderId="34" xfId="120" applyNumberFormat="1" applyFont="1" applyFill="1" applyBorder="1" applyAlignment="1">
      <alignment horizontal="right" vertical="center" wrapText="1"/>
    </xf>
    <xf numFmtId="4" fontId="64" fillId="0" borderId="35" xfId="120" applyNumberFormat="1" applyFont="1" applyFill="1" applyBorder="1" applyAlignment="1">
      <alignment horizontal="right" vertical="center" wrapText="1"/>
    </xf>
    <xf numFmtId="0" fontId="16" fillId="40" borderId="0" xfId="133" applyFont="1" applyFill="1" applyAlignment="1">
      <alignment horizontal="center" vertical="center"/>
    </xf>
  </cellXfs>
  <cellStyles count="134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19/Avance_de_Gestion_Financiera_4T_2019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../../../../Library/Caches/TemporaryItems/Outlook%20Temp/PORCION%20DEUDA%20PUBLICA%20CORTO%20PLAZO%20A%20NOV%202019.xlsx" TargetMode="External"/><Relationship Id="rId1" Type="http://schemas.openxmlformats.org/officeDocument/2006/relationships/hyperlink" Target="../../../../Library/Caches/TemporaryItems/Outlook%20Temp/PORCION%20DEUDA%20PUBLICA%20CORTO%20PLAZO%20A%20NOV%202019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14" t="s">
        <v>294</v>
      </c>
    </row>
    <row r="3" spans="2:3" x14ac:dyDescent="0.25">
      <c r="B3" s="314" t="s">
        <v>295</v>
      </c>
    </row>
    <row r="4" spans="2:3" x14ac:dyDescent="0.25">
      <c r="B4" s="314" t="s">
        <v>304</v>
      </c>
    </row>
    <row r="5" spans="2:3" ht="2.25" customHeight="1" x14ac:dyDescent="0.25">
      <c r="B5" s="319"/>
    </row>
    <row r="6" spans="2:3" s="321" customFormat="1" ht="16.5" customHeight="1" x14ac:dyDescent="0.25">
      <c r="B6" s="320" t="s">
        <v>296</v>
      </c>
    </row>
    <row r="7" spans="2:3" s="321" customFormat="1" ht="16.5" customHeight="1" x14ac:dyDescent="0.25">
      <c r="B7" s="320" t="s">
        <v>297</v>
      </c>
    </row>
    <row r="8" spans="2:3" s="321" customFormat="1" ht="16.5" customHeight="1" x14ac:dyDescent="0.25">
      <c r="B8" s="320" t="s">
        <v>298</v>
      </c>
    </row>
    <row r="9" spans="2:3" s="321" customFormat="1" ht="16.5" customHeight="1" x14ac:dyDescent="0.25">
      <c r="B9" s="320" t="s">
        <v>299</v>
      </c>
    </row>
    <row r="10" spans="2:3" s="321" customFormat="1" ht="16.5" customHeight="1" x14ac:dyDescent="0.25">
      <c r="B10" s="320" t="s">
        <v>300</v>
      </c>
    </row>
    <row r="11" spans="2:3" s="321" customFormat="1" ht="16.5" customHeight="1" x14ac:dyDescent="0.25">
      <c r="B11" s="320" t="s">
        <v>301</v>
      </c>
    </row>
    <row r="13" spans="2:3" x14ac:dyDescent="0.25">
      <c r="B13" t="s">
        <v>302</v>
      </c>
      <c r="C13" s="322"/>
    </row>
    <row r="14" spans="2:3" ht="27" customHeight="1" x14ac:dyDescent="0.25">
      <c r="B14" s="323" t="s">
        <v>303</v>
      </c>
    </row>
    <row r="16" spans="2:3" ht="23.25" customHeight="1" x14ac:dyDescent="0.25">
      <c r="B16" s="515" t="s">
        <v>327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  <hyperlink ref="B16" r:id="rId2" tooltip="Avance de Gestión Financiera 4T 2019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506" t="s">
        <v>38</v>
      </c>
      <c r="D1" s="507"/>
      <c r="E1" s="507"/>
      <c r="F1" s="507"/>
      <c r="G1" s="507"/>
      <c r="H1" s="508"/>
    </row>
    <row r="2" spans="1:8" ht="14.25" customHeight="1" x14ac:dyDescent="0.2">
      <c r="C2" s="509" t="s">
        <v>144</v>
      </c>
      <c r="D2" s="510"/>
      <c r="E2" s="510"/>
      <c r="F2" s="510"/>
      <c r="G2" s="510"/>
      <c r="H2" s="511"/>
    </row>
    <row r="3" spans="1:8" ht="14.25" customHeight="1" x14ac:dyDescent="0.2">
      <c r="C3" s="509" t="s">
        <v>273</v>
      </c>
      <c r="D3" s="510"/>
      <c r="E3" s="510"/>
      <c r="F3" s="510"/>
      <c r="G3" s="510"/>
      <c r="H3" s="511"/>
    </row>
    <row r="4" spans="1:8" s="53" customFormat="1" ht="24" x14ac:dyDescent="0.2">
      <c r="A4" s="78"/>
      <c r="C4" s="51"/>
      <c r="D4" s="52"/>
      <c r="E4" s="52"/>
      <c r="F4" s="52"/>
      <c r="G4" s="149" t="s">
        <v>275</v>
      </c>
      <c r="H4" s="150" t="s">
        <v>274</v>
      </c>
    </row>
    <row r="5" spans="1:8" x14ac:dyDescent="0.2">
      <c r="C5" s="495" t="s">
        <v>21</v>
      </c>
      <c r="D5" s="496"/>
      <c r="E5" s="496"/>
      <c r="F5" s="496"/>
      <c r="G5" s="88"/>
      <c r="H5" s="54"/>
    </row>
    <row r="6" spans="1:8" s="57" customFormat="1" ht="28.35" customHeight="1" x14ac:dyDescent="0.2">
      <c r="A6" s="78"/>
      <c r="C6" s="495" t="s">
        <v>145</v>
      </c>
      <c r="D6" s="496"/>
      <c r="E6" s="496"/>
      <c r="F6" s="496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501" t="s">
        <v>146</v>
      </c>
      <c r="E7" s="501"/>
      <c r="F7" s="501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501" t="s">
        <v>147</v>
      </c>
      <c r="E8" s="501"/>
      <c r="F8" s="501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501" t="s">
        <v>148</v>
      </c>
      <c r="E9" s="501"/>
      <c r="F9" s="501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501" t="s">
        <v>149</v>
      </c>
      <c r="E10" s="501"/>
      <c r="F10" s="501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501" t="s">
        <v>150</v>
      </c>
      <c r="E11" s="501"/>
      <c r="F11" s="501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501" t="s">
        <v>151</v>
      </c>
      <c r="E12" s="501"/>
      <c r="F12" s="501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501" t="s">
        <v>152</v>
      </c>
      <c r="E13" s="501"/>
      <c r="F13" s="501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501" t="s">
        <v>153</v>
      </c>
      <c r="E14" s="501"/>
      <c r="F14" s="501"/>
      <c r="G14" s="58" t="e">
        <f>VLOOKUP(A14,#REF!,6,FALSE)</f>
        <v>#REF!</v>
      </c>
      <c r="H14" s="59">
        <v>0</v>
      </c>
    </row>
    <row r="15" spans="1:8" x14ac:dyDescent="0.2">
      <c r="C15" s="502" t="s">
        <v>154</v>
      </c>
      <c r="D15" s="503"/>
      <c r="E15" s="503"/>
      <c r="F15" s="503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501" t="s">
        <v>155</v>
      </c>
      <c r="E16" s="501"/>
      <c r="F16" s="501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501" t="s">
        <v>156</v>
      </c>
      <c r="E17" s="501"/>
      <c r="F17" s="501"/>
      <c r="G17" s="58" t="e">
        <f>VLOOKUP(A17,#REF!,6,FALSE)</f>
        <v>#REF!</v>
      </c>
      <c r="H17" s="59">
        <v>106683550.81999999</v>
      </c>
    </row>
    <row r="18" spans="1:8" x14ac:dyDescent="0.2">
      <c r="C18" s="502" t="s">
        <v>157</v>
      </c>
      <c r="D18" s="503"/>
      <c r="E18" s="503"/>
      <c r="F18" s="503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501" t="s">
        <v>158</v>
      </c>
      <c r="E19" s="501"/>
      <c r="F19" s="501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501" t="s">
        <v>159</v>
      </c>
      <c r="E20" s="501"/>
      <c r="F20" s="501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501" t="s">
        <v>160</v>
      </c>
      <c r="E21" s="501"/>
      <c r="F21" s="501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501" t="s">
        <v>161</v>
      </c>
      <c r="E22" s="501"/>
      <c r="F22" s="501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501" t="s">
        <v>162</v>
      </c>
      <c r="E23" s="501"/>
      <c r="F23" s="501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504" t="s">
        <v>163</v>
      </c>
      <c r="D25" s="505"/>
      <c r="E25" s="505"/>
      <c r="F25" s="505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495" t="s">
        <v>164</v>
      </c>
      <c r="D27" s="496"/>
      <c r="E27" s="496"/>
      <c r="F27" s="496"/>
      <c r="G27" s="58"/>
      <c r="H27" s="59"/>
    </row>
    <row r="28" spans="1:8" x14ac:dyDescent="0.2">
      <c r="C28" s="502" t="s">
        <v>165</v>
      </c>
      <c r="D28" s="503"/>
      <c r="E28" s="503"/>
      <c r="F28" s="503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501" t="s">
        <v>166</v>
      </c>
      <c r="E29" s="501"/>
      <c r="F29" s="501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501" t="s">
        <v>167</v>
      </c>
      <c r="E30" s="501"/>
      <c r="F30" s="501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501" t="s">
        <v>168</v>
      </c>
      <c r="E31" s="501"/>
      <c r="F31" s="501"/>
      <c r="G31" s="58" t="e">
        <f>VLOOKUP(A31,#REF!,6,FALSE)</f>
        <v>#REF!</v>
      </c>
      <c r="H31" s="59">
        <v>434182655.77999997</v>
      </c>
    </row>
    <row r="32" spans="1:8" x14ac:dyDescent="0.2">
      <c r="C32" s="502" t="s">
        <v>156</v>
      </c>
      <c r="D32" s="503"/>
      <c r="E32" s="503"/>
      <c r="F32" s="503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501" t="s">
        <v>169</v>
      </c>
      <c r="E33" s="501"/>
      <c r="F33" s="501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501" t="s">
        <v>170</v>
      </c>
      <c r="E34" s="501"/>
      <c r="F34" s="501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501" t="s">
        <v>171</v>
      </c>
      <c r="E35" s="501"/>
      <c r="F35" s="501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501" t="s">
        <v>172</v>
      </c>
      <c r="E36" s="501"/>
      <c r="F36" s="501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501" t="s">
        <v>173</v>
      </c>
      <c r="E37" s="501"/>
      <c r="F37" s="501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501" t="s">
        <v>174</v>
      </c>
      <c r="E38" s="501"/>
      <c r="F38" s="501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501" t="s">
        <v>175</v>
      </c>
      <c r="E39" s="501"/>
      <c r="F39" s="501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501" t="s">
        <v>176</v>
      </c>
      <c r="E40" s="501"/>
      <c r="F40" s="501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501" t="s">
        <v>177</v>
      </c>
      <c r="E41" s="501"/>
      <c r="F41" s="501"/>
      <c r="G41" s="58" t="e">
        <f>VLOOKUP(A41,#REF!,6,FALSE)</f>
        <v>#REF!</v>
      </c>
      <c r="H41" s="59">
        <v>0</v>
      </c>
      <c r="J41" s="79"/>
    </row>
    <row r="42" spans="1:10" x14ac:dyDescent="0.2">
      <c r="C42" s="502" t="s">
        <v>178</v>
      </c>
      <c r="D42" s="503"/>
      <c r="E42" s="503"/>
      <c r="F42" s="503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501" t="s">
        <v>179</v>
      </c>
      <c r="E43" s="501"/>
      <c r="F43" s="501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501" t="s">
        <v>82</v>
      </c>
      <c r="E44" s="501"/>
      <c r="F44" s="501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501" t="s">
        <v>180</v>
      </c>
      <c r="E45" s="501"/>
      <c r="F45" s="501"/>
      <c r="G45" s="58" t="e">
        <f>VLOOKUP(A45,#REF!,6,FALSE)</f>
        <v>#REF!</v>
      </c>
      <c r="H45" s="59">
        <v>7848954.4900000002</v>
      </c>
    </row>
    <row r="46" spans="1:10" x14ac:dyDescent="0.2">
      <c r="C46" s="502" t="s">
        <v>181</v>
      </c>
      <c r="D46" s="503"/>
      <c r="E46" s="503"/>
      <c r="F46" s="503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499" t="s">
        <v>182</v>
      </c>
      <c r="E47" s="499"/>
      <c r="F47" s="499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499" t="s">
        <v>183</v>
      </c>
      <c r="E48" s="499"/>
      <c r="F48" s="499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499" t="s">
        <v>184</v>
      </c>
      <c r="E49" s="499"/>
      <c r="F49" s="499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499" t="s">
        <v>185</v>
      </c>
      <c r="E50" s="499"/>
      <c r="F50" s="499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499" t="s">
        <v>186</v>
      </c>
      <c r="E51" s="499"/>
      <c r="F51" s="499"/>
      <c r="G51" s="58" t="e">
        <f>VLOOKUP(A51,#REF!,6,FALSE)</f>
        <v>#REF!</v>
      </c>
      <c r="H51" s="59">
        <v>0</v>
      </c>
    </row>
    <row r="52" spans="1:8" x14ac:dyDescent="0.2">
      <c r="C52" s="497" t="s">
        <v>187</v>
      </c>
      <c r="D52" s="498"/>
      <c r="E52" s="498"/>
      <c r="F52" s="498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499" t="s">
        <v>188</v>
      </c>
      <c r="E53" s="499"/>
      <c r="F53" s="499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499" t="s">
        <v>189</v>
      </c>
      <c r="E54" s="499"/>
      <c r="F54" s="499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499" t="s">
        <v>190</v>
      </c>
      <c r="E55" s="499"/>
      <c r="F55" s="499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499" t="s">
        <v>191</v>
      </c>
      <c r="E56" s="499"/>
      <c r="F56" s="499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499" t="s">
        <v>192</v>
      </c>
      <c r="E57" s="499"/>
      <c r="F57" s="499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499" t="s">
        <v>193</v>
      </c>
      <c r="E58" s="499"/>
      <c r="F58" s="499"/>
      <c r="G58" s="58" t="e">
        <f>VLOOKUP(A58,#REF!,6,FALSE)</f>
        <v>#REF!</v>
      </c>
      <c r="H58" s="59">
        <v>0</v>
      </c>
    </row>
    <row r="59" spans="1:8" x14ac:dyDescent="0.2">
      <c r="C59" s="497" t="s">
        <v>194</v>
      </c>
      <c r="D59" s="498"/>
      <c r="E59" s="498"/>
      <c r="F59" s="498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499" t="s">
        <v>195</v>
      </c>
      <c r="E60" s="499"/>
      <c r="F60" s="499"/>
      <c r="G60" s="58" t="e">
        <f>VLOOKUP(A60,#REF!,6,FALSE)</f>
        <v>#REF!</v>
      </c>
      <c r="H60" s="59">
        <v>10181253.33</v>
      </c>
    </row>
    <row r="61" spans="1:8" x14ac:dyDescent="0.2">
      <c r="C61" s="500"/>
      <c r="D61" s="501"/>
      <c r="E61" s="501"/>
      <c r="F61" s="501"/>
      <c r="G61" s="58"/>
      <c r="H61" s="59"/>
    </row>
    <row r="62" spans="1:8" x14ac:dyDescent="0.2">
      <c r="C62" s="495" t="s">
        <v>196</v>
      </c>
      <c r="D62" s="496"/>
      <c r="E62" s="496"/>
      <c r="F62" s="496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495" t="s">
        <v>197</v>
      </c>
      <c r="D64" s="496"/>
      <c r="E64" s="496"/>
      <c r="F64" s="496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61"/>
  <sheetViews>
    <sheetView showGridLines="0" zoomScale="90" zoomScaleNormal="90" zoomScalePageLayoutView="115" workbookViewId="0">
      <selection activeCell="B5" sqref="B5:J54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6384" width="12.42578125" style="1"/>
  </cols>
  <sheetData>
    <row r="1" spans="2:11" ht="12.75" thickBot="1" x14ac:dyDescent="0.25">
      <c r="D1" s="48"/>
    </row>
    <row r="2" spans="2:11" s="2" customFormat="1" ht="15" x14ac:dyDescent="0.2">
      <c r="B2" s="361" t="s">
        <v>38</v>
      </c>
      <c r="C2" s="362"/>
      <c r="D2" s="362"/>
      <c r="E2" s="362"/>
      <c r="F2" s="362"/>
      <c r="G2" s="362"/>
      <c r="H2" s="362"/>
      <c r="I2" s="362"/>
      <c r="J2" s="363"/>
      <c r="K2" s="1"/>
    </row>
    <row r="3" spans="2:11" s="2" customFormat="1" ht="15" x14ac:dyDescent="0.2">
      <c r="B3" s="364" t="s">
        <v>39</v>
      </c>
      <c r="C3" s="365"/>
      <c r="D3" s="365"/>
      <c r="E3" s="365"/>
      <c r="F3" s="365"/>
      <c r="G3" s="365"/>
      <c r="H3" s="365"/>
      <c r="I3" s="365"/>
      <c r="J3" s="366"/>
      <c r="K3" s="1"/>
    </row>
    <row r="4" spans="2:11" s="2" customFormat="1" ht="15.75" thickBot="1" x14ac:dyDescent="0.25">
      <c r="B4" s="367" t="s">
        <v>305</v>
      </c>
      <c r="C4" s="368"/>
      <c r="D4" s="368"/>
      <c r="E4" s="368"/>
      <c r="F4" s="368"/>
      <c r="G4" s="368"/>
      <c r="H4" s="368"/>
      <c r="I4" s="368"/>
      <c r="J4" s="369"/>
      <c r="K4" s="1"/>
    </row>
    <row r="5" spans="2:11" s="7" customFormat="1" x14ac:dyDescent="0.2">
      <c r="B5" s="201"/>
      <c r="C5" s="202"/>
      <c r="D5" s="202"/>
      <c r="E5" s="202"/>
      <c r="F5" s="203"/>
      <c r="G5" s="202"/>
      <c r="H5" s="202"/>
      <c r="I5" s="202"/>
      <c r="J5" s="204"/>
      <c r="K5" s="1"/>
    </row>
    <row r="6" spans="2:11" s="7" customFormat="1" x14ac:dyDescent="0.2">
      <c r="B6" s="357" t="s">
        <v>40</v>
      </c>
      <c r="C6" s="354"/>
      <c r="D6" s="8" t="s">
        <v>281</v>
      </c>
      <c r="E6" s="8" t="s">
        <v>280</v>
      </c>
      <c r="F6" s="9"/>
      <c r="G6" s="354" t="s">
        <v>10</v>
      </c>
      <c r="H6" s="354"/>
      <c r="I6" s="8" t="s">
        <v>281</v>
      </c>
      <c r="J6" s="184" t="s">
        <v>280</v>
      </c>
      <c r="K6" s="1"/>
    </row>
    <row r="7" spans="2:11" s="7" customFormat="1" x14ac:dyDescent="0.2">
      <c r="B7" s="185"/>
      <c r="C7" s="11"/>
      <c r="D7" s="12"/>
      <c r="E7" s="12"/>
      <c r="F7" s="9"/>
      <c r="G7" s="13"/>
      <c r="H7" s="11"/>
      <c r="J7" s="186"/>
    </row>
    <row r="8" spans="2:11" s="7" customFormat="1" ht="12" customHeight="1" x14ac:dyDescent="0.2">
      <c r="B8" s="357" t="s">
        <v>41</v>
      </c>
      <c r="C8" s="354"/>
      <c r="D8" s="12"/>
      <c r="E8" s="12"/>
      <c r="F8" s="9"/>
      <c r="G8" s="354" t="s">
        <v>42</v>
      </c>
      <c r="H8" s="354"/>
      <c r="I8" s="15"/>
      <c r="J8" s="187"/>
      <c r="K8" s="89"/>
    </row>
    <row r="9" spans="2:11" s="7" customFormat="1" x14ac:dyDescent="0.2">
      <c r="B9" s="188"/>
      <c r="C9" s="18"/>
      <c r="D9" s="12"/>
      <c r="E9" s="12"/>
      <c r="F9" s="9"/>
      <c r="G9" s="19"/>
      <c r="H9" s="18"/>
      <c r="I9" s="12"/>
      <c r="J9" s="189"/>
      <c r="K9" s="12"/>
    </row>
    <row r="10" spans="2:11" s="7" customFormat="1" ht="12" customHeight="1" x14ac:dyDescent="0.2">
      <c r="B10" s="360" t="s">
        <v>43</v>
      </c>
      <c r="C10" s="353"/>
      <c r="D10" s="21">
        <v>1458605342.28</v>
      </c>
      <c r="E10" s="21">
        <v>1124472240.3199999</v>
      </c>
      <c r="F10" s="9"/>
      <c r="G10" s="353" t="s">
        <v>44</v>
      </c>
      <c r="H10" s="353"/>
      <c r="I10" s="21">
        <v>269948078.11000001</v>
      </c>
      <c r="J10" s="316">
        <v>365747042.72000003</v>
      </c>
      <c r="K10" s="21"/>
    </row>
    <row r="11" spans="2:11" s="7" customFormat="1" ht="12" customHeight="1" x14ac:dyDescent="0.2">
      <c r="B11" s="360" t="s">
        <v>45</v>
      </c>
      <c r="C11" s="353"/>
      <c r="D11" s="21">
        <v>21119188.5</v>
      </c>
      <c r="E11" s="21">
        <v>29453834.620000001</v>
      </c>
      <c r="F11" s="9"/>
      <c r="G11" s="353" t="s">
        <v>46</v>
      </c>
      <c r="H11" s="353"/>
      <c r="I11" s="21">
        <v>0</v>
      </c>
      <c r="J11" s="190">
        <v>0</v>
      </c>
      <c r="K11" s="21"/>
    </row>
    <row r="12" spans="2:11" s="7" customFormat="1" ht="12" customHeight="1" x14ac:dyDescent="0.2">
      <c r="B12" s="360" t="s">
        <v>47</v>
      </c>
      <c r="C12" s="353"/>
      <c r="D12" s="21">
        <v>35225312.289999999</v>
      </c>
      <c r="E12" s="21">
        <v>38095435.009999998</v>
      </c>
      <c r="F12" s="9"/>
      <c r="G12" s="353" t="s">
        <v>48</v>
      </c>
      <c r="H12" s="353"/>
      <c r="I12" s="21">
        <v>25876033.170000002</v>
      </c>
      <c r="J12" s="190">
        <v>22179580.469999999</v>
      </c>
      <c r="K12" s="21"/>
    </row>
    <row r="13" spans="2:11" s="7" customFormat="1" ht="12" customHeight="1" x14ac:dyDescent="0.2">
      <c r="B13" s="360" t="s">
        <v>49</v>
      </c>
      <c r="C13" s="353"/>
      <c r="D13" s="21">
        <v>0</v>
      </c>
      <c r="E13" s="21">
        <v>0</v>
      </c>
      <c r="F13" s="9"/>
      <c r="G13" s="353" t="s">
        <v>50</v>
      </c>
      <c r="H13" s="353"/>
      <c r="I13" s="21">
        <v>0</v>
      </c>
      <c r="J13" s="190">
        <v>0</v>
      </c>
      <c r="K13" s="21"/>
    </row>
    <row r="14" spans="2:11" s="7" customFormat="1" ht="12" customHeight="1" x14ac:dyDescent="0.2">
      <c r="B14" s="360" t="s">
        <v>51</v>
      </c>
      <c r="C14" s="353"/>
      <c r="D14" s="21">
        <v>0</v>
      </c>
      <c r="E14" s="21">
        <v>0</v>
      </c>
      <c r="F14" s="9"/>
      <c r="G14" s="353" t="s">
        <v>52</v>
      </c>
      <c r="H14" s="353"/>
      <c r="I14" s="21">
        <v>0</v>
      </c>
      <c r="J14" s="190">
        <v>0</v>
      </c>
      <c r="K14" s="21"/>
    </row>
    <row r="15" spans="2:11" s="182" customFormat="1" ht="12" customHeight="1" x14ac:dyDescent="0.25">
      <c r="B15" s="355" t="s">
        <v>53</v>
      </c>
      <c r="C15" s="356"/>
      <c r="D15" s="21">
        <v>-4440043.2</v>
      </c>
      <c r="E15" s="21">
        <v>-1685234.61</v>
      </c>
      <c r="F15" s="183"/>
      <c r="G15" s="356" t="s">
        <v>54</v>
      </c>
      <c r="H15" s="356"/>
      <c r="I15" s="21">
        <v>3293346.03</v>
      </c>
      <c r="J15" s="190">
        <v>2010307.27</v>
      </c>
      <c r="K15" s="177"/>
    </row>
    <row r="16" spans="2:11" s="7" customFormat="1" ht="12" customHeight="1" x14ac:dyDescent="0.2">
      <c r="B16" s="360" t="s">
        <v>55</v>
      </c>
      <c r="C16" s="353"/>
      <c r="D16" s="21">
        <v>0</v>
      </c>
      <c r="E16" s="21">
        <v>0</v>
      </c>
      <c r="F16" s="9"/>
      <c r="G16" s="353" t="s">
        <v>56</v>
      </c>
      <c r="H16" s="353"/>
      <c r="I16" s="21">
        <v>37370543.259999998</v>
      </c>
      <c r="J16" s="190">
        <v>12890728.449999999</v>
      </c>
      <c r="K16" s="21"/>
    </row>
    <row r="17" spans="2:11" s="7" customFormat="1" ht="12" customHeight="1" x14ac:dyDescent="0.2">
      <c r="B17" s="191"/>
      <c r="C17" s="338"/>
      <c r="D17" s="24"/>
      <c r="E17" s="24"/>
      <c r="F17" s="9"/>
      <c r="G17" s="353" t="s">
        <v>57</v>
      </c>
      <c r="H17" s="353"/>
      <c r="I17" s="21">
        <v>7600468.3200000003</v>
      </c>
      <c r="J17" s="190">
        <v>3234146.65</v>
      </c>
      <c r="K17" s="21"/>
    </row>
    <row r="18" spans="2:11" s="7" customFormat="1" ht="12" customHeight="1" x14ac:dyDescent="0.2">
      <c r="B18" s="357" t="s">
        <v>58</v>
      </c>
      <c r="C18" s="354"/>
      <c r="D18" s="15">
        <v>1510509799.8699999</v>
      </c>
      <c r="E18" s="15">
        <v>1190336275.3399999</v>
      </c>
      <c r="F18" s="25"/>
      <c r="G18" s="354" t="s">
        <v>59</v>
      </c>
      <c r="H18" s="354"/>
      <c r="I18" s="15">
        <v>344088468.88999999</v>
      </c>
      <c r="J18" s="192">
        <v>406061805.56</v>
      </c>
      <c r="K18" s="15"/>
    </row>
    <row r="19" spans="2:11" s="7" customFormat="1" x14ac:dyDescent="0.2">
      <c r="B19" s="185"/>
      <c r="C19" s="337"/>
      <c r="D19" s="27"/>
      <c r="E19" s="27"/>
      <c r="F19" s="25"/>
      <c r="J19" s="186"/>
    </row>
    <row r="20" spans="2:11" s="7" customFormat="1" ht="12" customHeight="1" x14ac:dyDescent="0.2">
      <c r="B20" s="357" t="s">
        <v>60</v>
      </c>
      <c r="C20" s="354"/>
      <c r="D20" s="28"/>
      <c r="E20" s="28"/>
      <c r="F20" s="9"/>
      <c r="G20" s="354" t="s">
        <v>61</v>
      </c>
      <c r="H20" s="354"/>
      <c r="I20" s="28"/>
      <c r="J20" s="193"/>
      <c r="K20" s="28"/>
    </row>
    <row r="21" spans="2:11" s="7" customFormat="1" x14ac:dyDescent="0.2">
      <c r="B21" s="191"/>
      <c r="C21" s="30"/>
      <c r="D21" s="24"/>
      <c r="E21" s="24"/>
      <c r="F21" s="9"/>
      <c r="G21" s="30"/>
      <c r="H21" s="338"/>
      <c r="I21" s="24"/>
      <c r="J21" s="194"/>
      <c r="K21" s="24"/>
    </row>
    <row r="22" spans="2:11" s="7" customFormat="1" ht="12" customHeight="1" x14ac:dyDescent="0.2">
      <c r="B22" s="355" t="s">
        <v>62</v>
      </c>
      <c r="C22" s="356"/>
      <c r="D22" s="21">
        <v>123380553.47</v>
      </c>
      <c r="E22" s="21">
        <v>131823704.81999999</v>
      </c>
      <c r="F22" s="9"/>
      <c r="G22" s="353" t="s">
        <v>63</v>
      </c>
      <c r="H22" s="353"/>
      <c r="I22" s="21">
        <v>0</v>
      </c>
      <c r="J22" s="190">
        <v>0</v>
      </c>
      <c r="K22" s="21"/>
    </row>
    <row r="23" spans="2:11" s="7" customFormat="1" ht="12" customHeight="1" x14ac:dyDescent="0.2">
      <c r="B23" s="355" t="s">
        <v>64</v>
      </c>
      <c r="C23" s="356"/>
      <c r="D23" s="21">
        <v>0</v>
      </c>
      <c r="E23" s="21">
        <v>0</v>
      </c>
      <c r="F23" s="9"/>
      <c r="G23" s="353" t="s">
        <v>65</v>
      </c>
      <c r="H23" s="353"/>
      <c r="I23" s="21">
        <v>0</v>
      </c>
      <c r="J23" s="190">
        <v>0</v>
      </c>
      <c r="K23" s="21"/>
    </row>
    <row r="24" spans="2:11" s="7" customFormat="1" ht="12" customHeight="1" x14ac:dyDescent="0.2">
      <c r="B24" s="355" t="s">
        <v>66</v>
      </c>
      <c r="C24" s="356"/>
      <c r="D24" s="21">
        <v>19706823576.630001</v>
      </c>
      <c r="E24" s="21">
        <v>18019829865.759998</v>
      </c>
      <c r="F24" s="9"/>
      <c r="G24" s="356" t="s">
        <v>67</v>
      </c>
      <c r="H24" s="356"/>
      <c r="I24" s="21">
        <v>1960828151.79</v>
      </c>
      <c r="J24" s="190">
        <v>1986573000.26</v>
      </c>
      <c r="K24" s="21"/>
    </row>
    <row r="25" spans="2:11" s="7" customFormat="1" ht="12" customHeight="1" x14ac:dyDescent="0.2">
      <c r="B25" s="355" t="s">
        <v>68</v>
      </c>
      <c r="C25" s="356"/>
      <c r="D25" s="21">
        <v>1686780725.28</v>
      </c>
      <c r="E25" s="21">
        <v>1312068231.3</v>
      </c>
      <c r="F25" s="9"/>
      <c r="G25" s="353" t="s">
        <v>69</v>
      </c>
      <c r="H25" s="353"/>
      <c r="I25" s="21">
        <v>0</v>
      </c>
      <c r="J25" s="190">
        <v>0</v>
      </c>
      <c r="K25" s="21"/>
    </row>
    <row r="26" spans="2:11" s="7" customFormat="1" ht="12" customHeight="1" x14ac:dyDescent="0.2">
      <c r="B26" s="355" t="s">
        <v>70</v>
      </c>
      <c r="C26" s="356"/>
      <c r="D26" s="21">
        <v>74972743.859999999</v>
      </c>
      <c r="E26" s="21">
        <v>74260213.859999999</v>
      </c>
      <c r="F26" s="9"/>
      <c r="G26" s="353" t="s">
        <v>71</v>
      </c>
      <c r="H26" s="353"/>
      <c r="I26" s="21">
        <v>14958394.58</v>
      </c>
      <c r="J26" s="190">
        <v>15240957.630000001</v>
      </c>
      <c r="K26" s="21"/>
    </row>
    <row r="27" spans="2:11" s="7" customFormat="1" ht="12" customHeight="1" x14ac:dyDescent="0.2">
      <c r="B27" s="355" t="s">
        <v>72</v>
      </c>
      <c r="C27" s="356"/>
      <c r="D27" s="21">
        <v>-879699212.11000001</v>
      </c>
      <c r="E27" s="21">
        <v>-611473418.61000001</v>
      </c>
      <c r="F27" s="9"/>
      <c r="G27" s="353" t="s">
        <v>73</v>
      </c>
      <c r="H27" s="353"/>
      <c r="I27" s="21">
        <v>0</v>
      </c>
      <c r="J27" s="190">
        <v>0</v>
      </c>
      <c r="K27" s="21"/>
    </row>
    <row r="28" spans="2:11" s="7" customFormat="1" ht="12" customHeight="1" x14ac:dyDescent="0.2">
      <c r="B28" s="355" t="s">
        <v>74</v>
      </c>
      <c r="C28" s="356"/>
      <c r="D28" s="21">
        <v>101630425.40000001</v>
      </c>
      <c r="E28" s="21">
        <v>79393210.640000001</v>
      </c>
      <c r="F28" s="9"/>
      <c r="G28" s="354" t="s">
        <v>75</v>
      </c>
      <c r="H28" s="354"/>
      <c r="I28" s="15">
        <v>1975786546.3699999</v>
      </c>
      <c r="J28" s="192">
        <v>2001813957.8900001</v>
      </c>
      <c r="K28" s="15"/>
    </row>
    <row r="29" spans="2:11" s="7" customFormat="1" ht="12" customHeight="1" x14ac:dyDescent="0.2">
      <c r="B29" s="355" t="s">
        <v>76</v>
      </c>
      <c r="C29" s="356"/>
      <c r="D29" s="21">
        <v>0</v>
      </c>
      <c r="E29" s="21">
        <v>0</v>
      </c>
      <c r="F29" s="9"/>
      <c r="J29" s="186"/>
    </row>
    <row r="30" spans="2:11" s="7" customFormat="1" ht="12" customHeight="1" x14ac:dyDescent="0.2">
      <c r="B30" s="355" t="s">
        <v>77</v>
      </c>
      <c r="C30" s="356"/>
      <c r="D30" s="21">
        <v>1103899684</v>
      </c>
      <c r="E30" s="21">
        <v>1103899684</v>
      </c>
      <c r="F30" s="9"/>
      <c r="G30" s="354" t="s">
        <v>78</v>
      </c>
      <c r="H30" s="354"/>
      <c r="I30" s="15">
        <v>2319875015.2599998</v>
      </c>
      <c r="J30" s="192">
        <v>2407875763.4500003</v>
      </c>
      <c r="K30" s="15"/>
    </row>
    <row r="31" spans="2:11" s="7" customFormat="1" x14ac:dyDescent="0.2">
      <c r="B31" s="195"/>
      <c r="C31" s="339"/>
      <c r="D31" s="33"/>
      <c r="E31" s="33"/>
      <c r="F31" s="9"/>
      <c r="J31" s="186"/>
    </row>
    <row r="32" spans="2:11" s="7" customFormat="1" ht="12" customHeight="1" x14ac:dyDescent="0.2">
      <c r="B32" s="357" t="s">
        <v>306</v>
      </c>
      <c r="C32" s="354"/>
      <c r="D32" s="34">
        <v>21917788496.530003</v>
      </c>
      <c r="E32" s="34">
        <v>20109801491.769997</v>
      </c>
      <c r="F32" s="25"/>
      <c r="G32" s="354" t="s">
        <v>17</v>
      </c>
      <c r="H32" s="354"/>
      <c r="I32" s="27"/>
      <c r="J32" s="196"/>
      <c r="K32" s="27"/>
    </row>
    <row r="33" spans="2:11" s="7" customFormat="1" ht="12" customHeight="1" x14ac:dyDescent="0.2">
      <c r="B33" s="195"/>
      <c r="C33" s="36"/>
      <c r="D33" s="33"/>
      <c r="E33" s="33"/>
      <c r="F33" s="9"/>
      <c r="G33" s="354" t="s">
        <v>80</v>
      </c>
      <c r="H33" s="354"/>
      <c r="I33" s="15">
        <v>0</v>
      </c>
      <c r="J33" s="192">
        <v>0</v>
      </c>
      <c r="K33" s="15"/>
    </row>
    <row r="34" spans="2:11" s="7" customFormat="1" ht="12" customHeight="1" x14ac:dyDescent="0.2">
      <c r="B34" s="358" t="s">
        <v>81</v>
      </c>
      <c r="C34" s="359"/>
      <c r="D34" s="34">
        <v>23428298296.400002</v>
      </c>
      <c r="E34" s="34">
        <v>21300137767.109997</v>
      </c>
      <c r="F34" s="9"/>
      <c r="G34" s="353" t="s">
        <v>82</v>
      </c>
      <c r="H34" s="353"/>
      <c r="I34" s="21">
        <v>0</v>
      </c>
      <c r="J34" s="190">
        <v>0</v>
      </c>
      <c r="K34" s="21"/>
    </row>
    <row r="35" spans="2:11" s="7" customFormat="1" ht="12" customHeight="1" x14ac:dyDescent="0.2">
      <c r="B35" s="191"/>
      <c r="C35" s="30"/>
      <c r="D35" s="24"/>
      <c r="E35" s="24"/>
      <c r="F35" s="9"/>
      <c r="G35" s="353" t="s">
        <v>83</v>
      </c>
      <c r="H35" s="353"/>
      <c r="I35" s="21">
        <v>0</v>
      </c>
      <c r="J35" s="190">
        <v>0</v>
      </c>
      <c r="K35" s="21"/>
    </row>
    <row r="36" spans="2:11" s="7" customFormat="1" ht="12" customHeight="1" x14ac:dyDescent="0.2">
      <c r="B36" s="191"/>
      <c r="C36" s="30"/>
      <c r="D36" s="37"/>
      <c r="E36" s="37"/>
      <c r="F36" s="9"/>
      <c r="G36" s="353" t="s">
        <v>84</v>
      </c>
      <c r="H36" s="353"/>
      <c r="I36" s="21">
        <v>0</v>
      </c>
      <c r="J36" s="190">
        <v>0</v>
      </c>
      <c r="K36" s="21"/>
    </row>
    <row r="37" spans="2:11" s="7" customFormat="1" x14ac:dyDescent="0.2">
      <c r="B37" s="191"/>
      <c r="C37" s="30"/>
      <c r="D37" s="37"/>
      <c r="E37" s="37"/>
      <c r="F37" s="9"/>
      <c r="J37" s="190"/>
    </row>
    <row r="38" spans="2:11" s="7" customFormat="1" ht="12" customHeight="1" x14ac:dyDescent="0.2">
      <c r="B38" s="191"/>
      <c r="C38" s="38"/>
      <c r="D38" s="38"/>
      <c r="E38" s="37"/>
      <c r="F38" s="9"/>
      <c r="G38" s="354" t="s">
        <v>85</v>
      </c>
      <c r="H38" s="354"/>
      <c r="I38" s="15">
        <v>21108423281.139999</v>
      </c>
      <c r="J38" s="192">
        <v>18892262003.66</v>
      </c>
      <c r="K38" s="15"/>
    </row>
    <row r="39" spans="2:11" s="7" customFormat="1" ht="12" customHeight="1" x14ac:dyDescent="0.2">
      <c r="B39" s="191"/>
      <c r="C39" s="38"/>
      <c r="D39" s="38"/>
      <c r="E39" s="37"/>
      <c r="F39" s="9"/>
      <c r="G39" s="353" t="s">
        <v>86</v>
      </c>
      <c r="H39" s="353"/>
      <c r="I39" s="21">
        <v>1441391062.5700006</v>
      </c>
      <c r="J39" s="190">
        <v>1310214719.9400001</v>
      </c>
      <c r="K39" s="21"/>
    </row>
    <row r="40" spans="2:11" s="7" customFormat="1" x14ac:dyDescent="0.2">
      <c r="B40" s="191"/>
      <c r="C40" s="38"/>
      <c r="D40" s="38"/>
      <c r="E40" s="37"/>
      <c r="F40" s="9"/>
      <c r="G40" s="338"/>
      <c r="H40" s="338"/>
      <c r="I40" s="21"/>
      <c r="J40" s="193"/>
      <c r="K40" s="21"/>
    </row>
    <row r="41" spans="2:11" s="7" customFormat="1" ht="12" customHeight="1" x14ac:dyDescent="0.2">
      <c r="B41" s="191"/>
      <c r="C41" s="38"/>
      <c r="D41" s="38"/>
      <c r="E41" s="37"/>
      <c r="F41" s="9"/>
      <c r="G41" s="353" t="s">
        <v>87</v>
      </c>
      <c r="H41" s="353"/>
      <c r="I41" s="21">
        <v>3848783979.9499998</v>
      </c>
      <c r="J41" s="190">
        <v>2690296801.0300002</v>
      </c>
      <c r="K41" s="21"/>
    </row>
    <row r="42" spans="2:11" s="7" customFormat="1" x14ac:dyDescent="0.2">
      <c r="B42" s="191"/>
      <c r="C42" s="38"/>
      <c r="D42" s="38"/>
      <c r="E42" s="37"/>
      <c r="F42" s="9"/>
      <c r="G42" s="353" t="s">
        <v>88</v>
      </c>
      <c r="H42" s="353"/>
      <c r="I42" s="21">
        <v>7529584771.4099998</v>
      </c>
      <c r="J42" s="190">
        <v>6600948383.4099998</v>
      </c>
      <c r="K42" s="21"/>
    </row>
    <row r="43" spans="2:11" s="7" customFormat="1" x14ac:dyDescent="0.2">
      <c r="B43" s="191"/>
      <c r="C43" s="38"/>
      <c r="D43" s="38"/>
      <c r="E43" s="37"/>
      <c r="F43" s="9"/>
      <c r="G43" s="338" t="s">
        <v>89</v>
      </c>
      <c r="H43" s="338"/>
      <c r="I43" s="21">
        <v>0</v>
      </c>
      <c r="J43" s="190">
        <v>0</v>
      </c>
      <c r="K43" s="21"/>
    </row>
    <row r="44" spans="2:11" s="7" customFormat="1" ht="12" customHeight="1" x14ac:dyDescent="0.2">
      <c r="B44" s="191"/>
      <c r="C44" s="38"/>
      <c r="D44" s="38"/>
      <c r="E44" s="37"/>
      <c r="F44" s="9"/>
      <c r="G44" s="353" t="s">
        <v>90</v>
      </c>
      <c r="H44" s="353"/>
      <c r="I44" s="21">
        <v>8288663467.21</v>
      </c>
      <c r="J44" s="190">
        <v>8290802099.2799997</v>
      </c>
      <c r="K44" s="21"/>
    </row>
    <row r="45" spans="2:11" s="7" customFormat="1" x14ac:dyDescent="0.2">
      <c r="B45" s="191"/>
      <c r="C45" s="30"/>
      <c r="D45" s="37"/>
      <c r="E45" s="37"/>
      <c r="F45" s="9"/>
      <c r="G45" s="30"/>
      <c r="H45" s="39"/>
      <c r="I45" s="24"/>
      <c r="J45" s="190"/>
      <c r="K45" s="24"/>
    </row>
    <row r="46" spans="2:11" s="7" customFormat="1" ht="12" customHeight="1" x14ac:dyDescent="0.2">
      <c r="B46" s="191"/>
      <c r="C46" s="30"/>
      <c r="D46" s="37"/>
      <c r="E46" s="37"/>
      <c r="F46" s="9"/>
      <c r="G46" s="354" t="s">
        <v>91</v>
      </c>
      <c r="H46" s="354"/>
      <c r="I46" s="15">
        <v>0</v>
      </c>
      <c r="J46" s="192">
        <v>0</v>
      </c>
      <c r="K46" s="15"/>
    </row>
    <row r="47" spans="2:11" s="7" customFormat="1" x14ac:dyDescent="0.2">
      <c r="B47" s="191"/>
      <c r="C47" s="30"/>
      <c r="D47" s="37"/>
      <c r="E47" s="37"/>
      <c r="F47" s="9"/>
      <c r="G47" s="30"/>
      <c r="H47" s="39"/>
      <c r="I47" s="24"/>
      <c r="J47" s="194"/>
      <c r="K47" s="24"/>
    </row>
    <row r="48" spans="2:11" s="7" customFormat="1" ht="12" customHeight="1" x14ac:dyDescent="0.2">
      <c r="B48" s="191"/>
      <c r="C48" s="30"/>
      <c r="D48" s="37"/>
      <c r="E48" s="37"/>
      <c r="F48" s="9"/>
      <c r="G48" s="353" t="s">
        <v>92</v>
      </c>
      <c r="H48" s="353"/>
      <c r="I48" s="21">
        <v>0</v>
      </c>
      <c r="J48" s="190">
        <v>0</v>
      </c>
      <c r="K48" s="21"/>
    </row>
    <row r="49" spans="2:11" s="7" customFormat="1" ht="12" customHeight="1" x14ac:dyDescent="0.2">
      <c r="B49" s="191"/>
      <c r="C49" s="30"/>
      <c r="D49" s="37"/>
      <c r="E49" s="37"/>
      <c r="F49" s="9"/>
      <c r="G49" s="353" t="s">
        <v>93</v>
      </c>
      <c r="H49" s="353"/>
      <c r="I49" s="21">
        <v>0</v>
      </c>
      <c r="J49" s="190">
        <v>0</v>
      </c>
      <c r="K49" s="21"/>
    </row>
    <row r="50" spans="2:11" s="7" customFormat="1" x14ac:dyDescent="0.2">
      <c r="B50" s="191"/>
      <c r="C50" s="30"/>
      <c r="D50" s="37"/>
      <c r="E50" s="37"/>
      <c r="F50" s="9"/>
      <c r="G50" s="30"/>
      <c r="H50" s="40"/>
      <c r="I50" s="24"/>
      <c r="J50" s="194"/>
      <c r="K50" s="24"/>
    </row>
    <row r="51" spans="2:11" s="7" customFormat="1" ht="12" customHeight="1" x14ac:dyDescent="0.2">
      <c r="B51" s="191"/>
      <c r="C51" s="30"/>
      <c r="D51" s="37"/>
      <c r="E51" s="37"/>
      <c r="F51" s="9"/>
      <c r="G51" s="354" t="s">
        <v>94</v>
      </c>
      <c r="H51" s="354"/>
      <c r="I51" s="15">
        <v>21108423281.139999</v>
      </c>
      <c r="J51" s="192">
        <v>18892262003.66</v>
      </c>
      <c r="K51" s="15"/>
    </row>
    <row r="52" spans="2:11" s="7" customFormat="1" x14ac:dyDescent="0.2">
      <c r="B52" s="191"/>
      <c r="C52" s="30"/>
      <c r="D52" s="37"/>
      <c r="E52" s="37"/>
      <c r="F52" s="9"/>
      <c r="G52" s="30"/>
      <c r="H52" s="39"/>
      <c r="I52" s="24"/>
      <c r="J52" s="194"/>
      <c r="K52" s="24"/>
    </row>
    <row r="53" spans="2:11" s="7" customFormat="1" ht="12" customHeight="1" x14ac:dyDescent="0.2">
      <c r="B53" s="191"/>
      <c r="C53" s="30"/>
      <c r="D53" s="37"/>
      <c r="E53" s="37"/>
      <c r="F53" s="9"/>
      <c r="G53" s="354" t="s">
        <v>95</v>
      </c>
      <c r="H53" s="354"/>
      <c r="I53" s="15">
        <v>23428298296.399998</v>
      </c>
      <c r="J53" s="192">
        <v>21300137767.110001</v>
      </c>
      <c r="K53" s="15"/>
    </row>
    <row r="54" spans="2:11" s="7" customFormat="1" ht="12.75" thickBot="1" x14ac:dyDescent="0.25">
      <c r="B54" s="197"/>
      <c r="C54" s="198"/>
      <c r="D54" s="198"/>
      <c r="E54" s="198"/>
      <c r="F54" s="199"/>
      <c r="G54" s="198"/>
      <c r="H54" s="198"/>
      <c r="I54" s="198"/>
      <c r="J54" s="200"/>
      <c r="K54" s="90"/>
    </row>
    <row r="55" spans="2:11" x14ac:dyDescent="0.2">
      <c r="B55" s="279" t="s">
        <v>282</v>
      </c>
      <c r="C55" s="45"/>
      <c r="D55" s="46"/>
      <c r="E55" s="46"/>
      <c r="F55" s="9"/>
      <c r="G55" s="47"/>
      <c r="H55" s="45"/>
      <c r="I55" s="180"/>
      <c r="J55" s="180"/>
      <c r="K55" s="46"/>
    </row>
    <row r="56" spans="2:11" x14ac:dyDescent="0.2">
      <c r="G56" s="354"/>
      <c r="H56" s="354"/>
      <c r="I56" s="180"/>
      <c r="J56" s="180"/>
    </row>
    <row r="57" spans="2:11" x14ac:dyDescent="0.2">
      <c r="G57" s="353"/>
      <c r="H57" s="353"/>
      <c r="I57" s="176"/>
    </row>
    <row r="58" spans="2:11" x14ac:dyDescent="0.2">
      <c r="G58" s="353"/>
      <c r="H58" s="353"/>
      <c r="I58" s="176"/>
    </row>
    <row r="59" spans="2:11" x14ac:dyDescent="0.2">
      <c r="G59" s="353"/>
      <c r="H59" s="353"/>
      <c r="I59" s="176"/>
    </row>
    <row r="60" spans="2:11" x14ac:dyDescent="0.2">
      <c r="G60" s="175"/>
      <c r="H60" s="175"/>
      <c r="I60" s="176"/>
    </row>
    <row r="61" spans="2:11" x14ac:dyDescent="0.2">
      <c r="G61" s="353"/>
      <c r="H61" s="353"/>
      <c r="I61" s="176"/>
    </row>
  </sheetData>
  <mergeCells count="65">
    <mergeCell ref="G56:H56"/>
    <mergeCell ref="G57:H57"/>
    <mergeCell ref="G58:H58"/>
    <mergeCell ref="G59:H59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9:H49"/>
    <mergeCell ref="G51:H51"/>
    <mergeCell ref="G53:H53"/>
    <mergeCell ref="G39:H39"/>
    <mergeCell ref="G41:H41"/>
    <mergeCell ref="G42:H42"/>
    <mergeCell ref="G44:H44"/>
    <mergeCell ref="G46:H46"/>
    <mergeCell ref="G48:H48"/>
  </mergeCells>
  <pageMargins left="0.7" right="0.7" top="0.75" bottom="0.75" header="0.3" footer="0.3"/>
  <pageSetup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8"/>
  <sheetViews>
    <sheetView showGridLines="0" topLeftCell="A40" zoomScaleNormal="100" zoomScalePageLayoutView="115" workbookViewId="0">
      <selection activeCell="B5" sqref="B5:G67"/>
    </sheetView>
  </sheetViews>
  <sheetFormatPr baseColWidth="10" defaultColWidth="11.42578125" defaultRowHeight="12" x14ac:dyDescent="0.2"/>
  <cols>
    <col min="1" max="1" width="2.5703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81" t="s">
        <v>38</v>
      </c>
      <c r="C2" s="382"/>
      <c r="D2" s="382"/>
      <c r="E2" s="382"/>
      <c r="F2" s="382"/>
      <c r="G2" s="383"/>
    </row>
    <row r="3" spans="2:7" ht="14.25" customHeight="1" x14ac:dyDescent="0.2">
      <c r="B3" s="384" t="s">
        <v>144</v>
      </c>
      <c r="C3" s="385"/>
      <c r="D3" s="385"/>
      <c r="E3" s="385"/>
      <c r="F3" s="385"/>
      <c r="G3" s="386"/>
    </row>
    <row r="4" spans="2:7" ht="14.25" customHeight="1" thickBot="1" x14ac:dyDescent="0.25">
      <c r="B4" s="387" t="s">
        <v>307</v>
      </c>
      <c r="C4" s="388"/>
      <c r="D4" s="388"/>
      <c r="E4" s="388"/>
      <c r="F4" s="388"/>
      <c r="G4" s="389"/>
    </row>
    <row r="5" spans="2:7" s="53" customFormat="1" x14ac:dyDescent="0.2">
      <c r="B5" s="252"/>
      <c r="C5" s="253"/>
      <c r="D5" s="253"/>
      <c r="E5" s="253"/>
      <c r="F5" s="254">
        <v>2019</v>
      </c>
      <c r="G5" s="255">
        <v>2018</v>
      </c>
    </row>
    <row r="6" spans="2:7" ht="12" customHeight="1" x14ac:dyDescent="0.2">
      <c r="B6" s="376" t="s">
        <v>21</v>
      </c>
      <c r="C6" s="377"/>
      <c r="D6" s="377"/>
      <c r="E6" s="377"/>
      <c r="F6" s="340"/>
      <c r="G6" s="256"/>
    </row>
    <row r="7" spans="2:7" s="57" customFormat="1" ht="28.35" customHeight="1" x14ac:dyDescent="0.25">
      <c r="B7" s="376" t="s">
        <v>145</v>
      </c>
      <c r="C7" s="377"/>
      <c r="D7" s="377"/>
      <c r="E7" s="377"/>
      <c r="F7" s="174">
        <v>2945260714.6299996</v>
      </c>
      <c r="G7" s="257">
        <v>2876661337.4700003</v>
      </c>
    </row>
    <row r="8" spans="2:7" ht="12" customHeight="1" x14ac:dyDescent="0.2">
      <c r="B8" s="258"/>
      <c r="C8" s="380" t="s">
        <v>146</v>
      </c>
      <c r="D8" s="380"/>
      <c r="E8" s="380"/>
      <c r="F8" s="171">
        <v>2063332164.8199999</v>
      </c>
      <c r="G8" s="259">
        <v>2046074616.8699999</v>
      </c>
    </row>
    <row r="9" spans="2:7" ht="12" customHeight="1" x14ac:dyDescent="0.2">
      <c r="B9" s="258"/>
      <c r="C9" s="380" t="s">
        <v>147</v>
      </c>
      <c r="D9" s="380"/>
      <c r="E9" s="380"/>
      <c r="F9" s="171">
        <v>0</v>
      </c>
      <c r="G9" s="259">
        <v>0</v>
      </c>
    </row>
    <row r="10" spans="2:7" ht="12" customHeight="1" x14ac:dyDescent="0.2">
      <c r="B10" s="258"/>
      <c r="C10" s="380" t="s">
        <v>148</v>
      </c>
      <c r="D10" s="380"/>
      <c r="E10" s="380"/>
      <c r="F10" s="171">
        <v>0</v>
      </c>
      <c r="G10" s="259">
        <v>0</v>
      </c>
    </row>
    <row r="11" spans="2:7" x14ac:dyDescent="0.2">
      <c r="B11" s="258"/>
      <c r="C11" s="380" t="s">
        <v>149</v>
      </c>
      <c r="D11" s="380"/>
      <c r="E11" s="380"/>
      <c r="F11" s="171">
        <v>346551598.89999998</v>
      </c>
      <c r="G11" s="259">
        <v>313447585.98000002</v>
      </c>
    </row>
    <row r="12" spans="2:7" ht="15.6" customHeight="1" x14ac:dyDescent="0.2">
      <c r="B12" s="258"/>
      <c r="C12" s="380" t="s">
        <v>283</v>
      </c>
      <c r="D12" s="380"/>
      <c r="E12" s="380"/>
      <c r="F12" s="171">
        <v>222352041.47999999</v>
      </c>
      <c r="G12" s="259">
        <v>177351948.86000001</v>
      </c>
    </row>
    <row r="13" spans="2:7" ht="12" customHeight="1" x14ac:dyDescent="0.2">
      <c r="B13" s="258"/>
      <c r="C13" s="380" t="s">
        <v>284</v>
      </c>
      <c r="D13" s="380"/>
      <c r="E13" s="380"/>
      <c r="F13" s="171">
        <v>313024909.43000001</v>
      </c>
      <c r="G13" s="259">
        <v>339787185.75999999</v>
      </c>
    </row>
    <row r="14" spans="2:7" ht="12" customHeight="1" x14ac:dyDescent="0.2">
      <c r="B14" s="258"/>
      <c r="C14" s="380" t="s">
        <v>308</v>
      </c>
      <c r="D14" s="380"/>
      <c r="E14" s="380"/>
      <c r="F14" s="171">
        <v>0</v>
      </c>
      <c r="G14" s="259">
        <v>0</v>
      </c>
    </row>
    <row r="15" spans="2:7" ht="23.45" customHeight="1" x14ac:dyDescent="0.2">
      <c r="B15" s="342"/>
      <c r="C15" s="374"/>
      <c r="D15" s="374"/>
      <c r="E15" s="374"/>
      <c r="F15" s="171"/>
      <c r="G15" s="259"/>
    </row>
    <row r="16" spans="2:7" ht="45.75" customHeight="1" x14ac:dyDescent="0.2">
      <c r="B16" s="376" t="s">
        <v>309</v>
      </c>
      <c r="C16" s="377"/>
      <c r="D16" s="377"/>
      <c r="E16" s="377"/>
      <c r="F16" s="333">
        <v>3902060469.0199995</v>
      </c>
      <c r="G16" s="334">
        <v>3466386439.7999997</v>
      </c>
    </row>
    <row r="17" spans="1:7" ht="25.5" customHeight="1" x14ac:dyDescent="0.2">
      <c r="B17" s="342"/>
      <c r="C17" s="374" t="s">
        <v>310</v>
      </c>
      <c r="D17" s="374"/>
      <c r="E17" s="374"/>
      <c r="F17" s="171">
        <v>3407227527.2399998</v>
      </c>
      <c r="G17" s="259">
        <v>3032137698.8699999</v>
      </c>
    </row>
    <row r="18" spans="1:7" ht="25.5" customHeight="1" x14ac:dyDescent="0.2">
      <c r="B18" s="342"/>
      <c r="C18" s="374" t="s">
        <v>311</v>
      </c>
      <c r="D18" s="374"/>
      <c r="E18" s="374"/>
      <c r="F18" s="171">
        <v>494832941.77999997</v>
      </c>
      <c r="G18" s="259">
        <v>434248740.93000001</v>
      </c>
    </row>
    <row r="19" spans="1:7" ht="12" customHeight="1" x14ac:dyDescent="0.2">
      <c r="B19" s="372" t="s">
        <v>157</v>
      </c>
      <c r="C19" s="373"/>
      <c r="D19" s="373"/>
      <c r="E19" s="373"/>
      <c r="F19" s="172">
        <v>319790.78000000003</v>
      </c>
      <c r="G19" s="260">
        <v>802575.35</v>
      </c>
    </row>
    <row r="20" spans="1:7" ht="12.75" customHeight="1" x14ac:dyDescent="0.25">
      <c r="A20" s="162"/>
      <c r="B20" s="342"/>
      <c r="C20" s="374" t="s">
        <v>158</v>
      </c>
      <c r="D20" s="374"/>
      <c r="E20" s="374"/>
      <c r="F20" s="171">
        <v>0</v>
      </c>
      <c r="G20" s="259">
        <v>0</v>
      </c>
    </row>
    <row r="21" spans="1:7" x14ac:dyDescent="0.2">
      <c r="B21" s="342"/>
      <c r="C21" s="374" t="s">
        <v>159</v>
      </c>
      <c r="D21" s="374"/>
      <c r="E21" s="374"/>
      <c r="F21" s="171">
        <v>0</v>
      </c>
      <c r="G21" s="259">
        <v>0</v>
      </c>
    </row>
    <row r="22" spans="1:7" ht="27.75" customHeight="1" x14ac:dyDescent="0.2">
      <c r="B22" s="342"/>
      <c r="C22" s="374" t="s">
        <v>160</v>
      </c>
      <c r="D22" s="374"/>
      <c r="E22" s="374"/>
      <c r="F22" s="171">
        <v>0</v>
      </c>
      <c r="G22" s="259">
        <v>0</v>
      </c>
    </row>
    <row r="23" spans="1:7" x14ac:dyDescent="0.2">
      <c r="B23" s="342"/>
      <c r="C23" s="374" t="s">
        <v>161</v>
      </c>
      <c r="D23" s="374"/>
      <c r="E23" s="374"/>
      <c r="F23" s="171">
        <v>0</v>
      </c>
      <c r="G23" s="259">
        <v>0</v>
      </c>
    </row>
    <row r="24" spans="1:7" x14ac:dyDescent="0.2">
      <c r="B24" s="342"/>
      <c r="C24" s="374" t="s">
        <v>162</v>
      </c>
      <c r="D24" s="374"/>
      <c r="E24" s="374"/>
      <c r="F24" s="171">
        <v>319790.78000000003</v>
      </c>
      <c r="G24" s="259">
        <v>802575.35</v>
      </c>
    </row>
    <row r="25" spans="1:7" x14ac:dyDescent="0.2">
      <c r="B25" s="342"/>
      <c r="C25" s="341"/>
      <c r="D25" s="341"/>
      <c r="E25" s="341"/>
      <c r="F25" s="171"/>
      <c r="G25" s="261"/>
    </row>
    <row r="26" spans="1:7" ht="12" customHeight="1" x14ac:dyDescent="0.2">
      <c r="B26" s="378" t="s">
        <v>163</v>
      </c>
      <c r="C26" s="379"/>
      <c r="D26" s="379"/>
      <c r="E26" s="379"/>
      <c r="F26" s="173">
        <v>6847640974.4299994</v>
      </c>
      <c r="G26" s="262">
        <v>6343850352.6199999</v>
      </c>
    </row>
    <row r="27" spans="1:7" x14ac:dyDescent="0.2">
      <c r="B27" s="342"/>
      <c r="C27" s="341"/>
      <c r="D27" s="341"/>
      <c r="E27" s="341"/>
      <c r="F27" s="171"/>
      <c r="G27" s="261"/>
    </row>
    <row r="28" spans="1:7" ht="12" customHeight="1" x14ac:dyDescent="0.2">
      <c r="B28" s="370" t="s">
        <v>164</v>
      </c>
      <c r="C28" s="371"/>
      <c r="D28" s="371"/>
      <c r="E28" s="371"/>
      <c r="F28" s="171"/>
      <c r="G28" s="261"/>
    </row>
    <row r="29" spans="1:7" ht="12" customHeight="1" x14ac:dyDescent="0.2">
      <c r="B29" s="372" t="s">
        <v>165</v>
      </c>
      <c r="C29" s="373"/>
      <c r="D29" s="373"/>
      <c r="E29" s="373"/>
      <c r="F29" s="172">
        <v>4146101799.4299998</v>
      </c>
      <c r="G29" s="260">
        <v>3884712179.1100006</v>
      </c>
    </row>
    <row r="30" spans="1:7" x14ac:dyDescent="0.2">
      <c r="B30" s="342"/>
      <c r="C30" s="374" t="s">
        <v>166</v>
      </c>
      <c r="D30" s="374"/>
      <c r="E30" s="374"/>
      <c r="F30" s="171">
        <v>1764640370.3099999</v>
      </c>
      <c r="G30" s="259">
        <v>1738649593.99</v>
      </c>
    </row>
    <row r="31" spans="1:7" x14ac:dyDescent="0.2">
      <c r="B31" s="342"/>
      <c r="C31" s="374" t="s">
        <v>167</v>
      </c>
      <c r="D31" s="374"/>
      <c r="E31" s="374"/>
      <c r="F31" s="171">
        <v>764813549.90999997</v>
      </c>
      <c r="G31" s="259">
        <v>679196543.23000002</v>
      </c>
    </row>
    <row r="32" spans="1:7" x14ac:dyDescent="0.2">
      <c r="B32" s="342"/>
      <c r="C32" s="374" t="s">
        <v>168</v>
      </c>
      <c r="D32" s="374"/>
      <c r="E32" s="374"/>
      <c r="F32" s="171">
        <v>1616647879.21</v>
      </c>
      <c r="G32" s="259">
        <v>1466866041.8900001</v>
      </c>
    </row>
    <row r="33" spans="2:7" ht="12" customHeight="1" x14ac:dyDescent="0.2">
      <c r="B33" s="372" t="s">
        <v>156</v>
      </c>
      <c r="C33" s="373"/>
      <c r="D33" s="373"/>
      <c r="E33" s="373"/>
      <c r="F33" s="172">
        <v>700047541.56000006</v>
      </c>
      <c r="G33" s="260">
        <v>746651779.93000007</v>
      </c>
    </row>
    <row r="34" spans="2:7" ht="12" customHeight="1" x14ac:dyDescent="0.2">
      <c r="B34" s="342"/>
      <c r="C34" s="374" t="s">
        <v>169</v>
      </c>
      <c r="D34" s="374"/>
      <c r="E34" s="374"/>
      <c r="F34" s="171">
        <v>0</v>
      </c>
      <c r="G34" s="259">
        <v>0</v>
      </c>
    </row>
    <row r="35" spans="2:7" x14ac:dyDescent="0.2">
      <c r="B35" s="342"/>
      <c r="C35" s="374" t="s">
        <v>170</v>
      </c>
      <c r="D35" s="374"/>
      <c r="E35" s="374"/>
      <c r="F35" s="171">
        <v>42752795.229999997</v>
      </c>
      <c r="G35" s="259">
        <v>47010994.619999997</v>
      </c>
    </row>
    <row r="36" spans="2:7" x14ac:dyDescent="0.2">
      <c r="B36" s="342"/>
      <c r="C36" s="374" t="s">
        <v>171</v>
      </c>
      <c r="D36" s="374"/>
      <c r="E36" s="374"/>
      <c r="F36" s="171">
        <v>1000000</v>
      </c>
      <c r="G36" s="259">
        <v>0</v>
      </c>
    </row>
    <row r="37" spans="2:7" x14ac:dyDescent="0.2">
      <c r="B37" s="342"/>
      <c r="C37" s="374" t="s">
        <v>172</v>
      </c>
      <c r="D37" s="374"/>
      <c r="E37" s="374"/>
      <c r="F37" s="171">
        <v>54697914.359999999</v>
      </c>
      <c r="G37" s="259">
        <v>112588205.2</v>
      </c>
    </row>
    <row r="38" spans="2:7" x14ac:dyDescent="0.2">
      <c r="B38" s="342"/>
      <c r="C38" s="374" t="s">
        <v>173</v>
      </c>
      <c r="D38" s="374"/>
      <c r="E38" s="374"/>
      <c r="F38" s="171">
        <v>470026831.97000003</v>
      </c>
      <c r="G38" s="259">
        <v>467052580.11000001</v>
      </c>
    </row>
    <row r="39" spans="2:7" ht="12" customHeight="1" x14ac:dyDescent="0.2">
      <c r="B39" s="342"/>
      <c r="C39" s="374" t="s">
        <v>174</v>
      </c>
      <c r="D39" s="374"/>
      <c r="E39" s="374"/>
      <c r="F39" s="171">
        <v>131570000</v>
      </c>
      <c r="G39" s="259">
        <v>120000000</v>
      </c>
    </row>
    <row r="40" spans="2:7" x14ac:dyDescent="0.2">
      <c r="B40" s="342"/>
      <c r="C40" s="374" t="s">
        <v>175</v>
      </c>
      <c r="D40" s="374"/>
      <c r="E40" s="374"/>
      <c r="F40" s="171">
        <v>0</v>
      </c>
      <c r="G40" s="259">
        <v>0</v>
      </c>
    </row>
    <row r="41" spans="2:7" x14ac:dyDescent="0.2">
      <c r="B41" s="342"/>
      <c r="C41" s="374" t="s">
        <v>176</v>
      </c>
      <c r="D41" s="374"/>
      <c r="E41" s="374"/>
      <c r="F41" s="171">
        <v>0</v>
      </c>
      <c r="G41" s="259">
        <v>0</v>
      </c>
    </row>
    <row r="42" spans="2:7" x14ac:dyDescent="0.2">
      <c r="B42" s="342"/>
      <c r="C42" s="374" t="s">
        <v>177</v>
      </c>
      <c r="D42" s="374"/>
      <c r="E42" s="374"/>
      <c r="F42" s="171">
        <v>0</v>
      </c>
      <c r="G42" s="259">
        <v>0</v>
      </c>
    </row>
    <row r="43" spans="2:7" x14ac:dyDescent="0.2">
      <c r="B43" s="342"/>
      <c r="C43" s="341"/>
      <c r="D43" s="341"/>
      <c r="E43" s="341"/>
      <c r="F43" s="179"/>
      <c r="G43" s="263"/>
    </row>
    <row r="44" spans="2:7" ht="12" customHeight="1" x14ac:dyDescent="0.2">
      <c r="B44" s="372" t="s">
        <v>178</v>
      </c>
      <c r="C44" s="373"/>
      <c r="D44" s="373"/>
      <c r="E44" s="373"/>
      <c r="F44" s="172">
        <v>27763375.899999999</v>
      </c>
      <c r="G44" s="260">
        <v>27501776.199999999</v>
      </c>
    </row>
    <row r="45" spans="2:7" x14ac:dyDescent="0.2">
      <c r="B45" s="342"/>
      <c r="C45" s="374" t="s">
        <v>179</v>
      </c>
      <c r="D45" s="374"/>
      <c r="E45" s="374"/>
      <c r="F45" s="171">
        <v>0</v>
      </c>
      <c r="G45" s="259">
        <v>0</v>
      </c>
    </row>
    <row r="46" spans="2:7" x14ac:dyDescent="0.2">
      <c r="B46" s="342"/>
      <c r="C46" s="374" t="s">
        <v>82</v>
      </c>
      <c r="D46" s="374"/>
      <c r="E46" s="374"/>
      <c r="F46" s="171">
        <v>0</v>
      </c>
      <c r="G46" s="259">
        <v>0</v>
      </c>
    </row>
    <row r="47" spans="2:7" x14ac:dyDescent="0.2">
      <c r="B47" s="342"/>
      <c r="C47" s="374" t="s">
        <v>180</v>
      </c>
      <c r="D47" s="374"/>
      <c r="E47" s="374"/>
      <c r="F47" s="171">
        <v>27763375.899999999</v>
      </c>
      <c r="G47" s="259">
        <v>27501776.199999999</v>
      </c>
    </row>
    <row r="48" spans="2:7" ht="12" customHeight="1" x14ac:dyDescent="0.2">
      <c r="B48" s="372" t="s">
        <v>181</v>
      </c>
      <c r="C48" s="373"/>
      <c r="D48" s="373"/>
      <c r="E48" s="373"/>
      <c r="F48" s="172">
        <v>186813672.75</v>
      </c>
      <c r="G48" s="260">
        <v>183896703.80000001</v>
      </c>
    </row>
    <row r="49" spans="2:7" x14ac:dyDescent="0.2">
      <c r="B49" s="342"/>
      <c r="C49" s="374" t="s">
        <v>182</v>
      </c>
      <c r="D49" s="374"/>
      <c r="E49" s="374"/>
      <c r="F49" s="171">
        <v>185194112.58000001</v>
      </c>
      <c r="G49" s="259">
        <v>181244147.56</v>
      </c>
    </row>
    <row r="50" spans="2:7" x14ac:dyDescent="0.2">
      <c r="B50" s="342"/>
      <c r="C50" s="374" t="s">
        <v>183</v>
      </c>
      <c r="D50" s="374"/>
      <c r="E50" s="374"/>
      <c r="F50" s="171">
        <v>0</v>
      </c>
      <c r="G50" s="259">
        <v>0</v>
      </c>
    </row>
    <row r="51" spans="2:7" x14ac:dyDescent="0.2">
      <c r="B51" s="342"/>
      <c r="C51" s="374" t="s">
        <v>184</v>
      </c>
      <c r="D51" s="374"/>
      <c r="E51" s="374"/>
      <c r="F51" s="171">
        <v>1619560.17</v>
      </c>
      <c r="G51" s="259">
        <v>2652556.2400000002</v>
      </c>
    </row>
    <row r="52" spans="2:7" x14ac:dyDescent="0.2">
      <c r="B52" s="342"/>
      <c r="C52" s="374" t="s">
        <v>185</v>
      </c>
      <c r="D52" s="374"/>
      <c r="E52" s="374"/>
      <c r="F52" s="171">
        <v>0</v>
      </c>
      <c r="G52" s="259">
        <v>0</v>
      </c>
    </row>
    <row r="53" spans="2:7" x14ac:dyDescent="0.2">
      <c r="B53" s="342"/>
      <c r="C53" s="374" t="s">
        <v>186</v>
      </c>
      <c r="D53" s="374"/>
      <c r="E53" s="374"/>
      <c r="F53" s="171">
        <v>0</v>
      </c>
      <c r="G53" s="259">
        <v>0</v>
      </c>
    </row>
    <row r="54" spans="2:7" ht="12" customHeight="1" x14ac:dyDescent="0.2">
      <c r="B54" s="372" t="s">
        <v>187</v>
      </c>
      <c r="C54" s="373"/>
      <c r="D54" s="373"/>
      <c r="E54" s="373"/>
      <c r="F54" s="172">
        <v>300265280.63999999</v>
      </c>
      <c r="G54" s="260">
        <v>185224098.62999997</v>
      </c>
    </row>
    <row r="55" spans="2:7" ht="12" customHeight="1" x14ac:dyDescent="0.2">
      <c r="B55" s="342"/>
      <c r="C55" s="374" t="s">
        <v>188</v>
      </c>
      <c r="D55" s="374"/>
      <c r="E55" s="374"/>
      <c r="F55" s="171">
        <v>270980602.08999997</v>
      </c>
      <c r="G55" s="259">
        <v>172257761.94999999</v>
      </c>
    </row>
    <row r="56" spans="2:7" x14ac:dyDescent="0.2">
      <c r="B56" s="342"/>
      <c r="C56" s="374" t="s">
        <v>189</v>
      </c>
      <c r="D56" s="374"/>
      <c r="E56" s="374"/>
      <c r="F56" s="171">
        <v>24479814.809999999</v>
      </c>
      <c r="G56" s="259">
        <v>12890728.449999999</v>
      </c>
    </row>
    <row r="57" spans="2:7" x14ac:dyDescent="0.2">
      <c r="B57" s="342"/>
      <c r="C57" s="374" t="s">
        <v>190</v>
      </c>
      <c r="D57" s="374"/>
      <c r="E57" s="374"/>
      <c r="F57" s="171">
        <v>0</v>
      </c>
      <c r="G57" s="259">
        <v>0</v>
      </c>
    </row>
    <row r="58" spans="2:7" ht="28.5" customHeight="1" x14ac:dyDescent="0.2">
      <c r="B58" s="342"/>
      <c r="C58" s="374" t="s">
        <v>312</v>
      </c>
      <c r="D58" s="374"/>
      <c r="E58" s="374"/>
      <c r="F58" s="171">
        <v>0</v>
      </c>
      <c r="G58" s="259">
        <v>0</v>
      </c>
    </row>
    <row r="59" spans="2:7" x14ac:dyDescent="0.2">
      <c r="B59" s="342"/>
      <c r="C59" s="374" t="s">
        <v>192</v>
      </c>
      <c r="D59" s="374"/>
      <c r="E59" s="374"/>
      <c r="F59" s="171">
        <v>0</v>
      </c>
      <c r="G59" s="259">
        <v>0</v>
      </c>
    </row>
    <row r="60" spans="2:7" x14ac:dyDescent="0.2">
      <c r="B60" s="342"/>
      <c r="C60" s="374" t="s">
        <v>193</v>
      </c>
      <c r="D60" s="374"/>
      <c r="E60" s="374"/>
      <c r="F60" s="171">
        <v>4804863.74</v>
      </c>
      <c r="G60" s="259">
        <v>75608.23</v>
      </c>
    </row>
    <row r="61" spans="2:7" ht="12" customHeight="1" x14ac:dyDescent="0.2">
      <c r="B61" s="372" t="s">
        <v>194</v>
      </c>
      <c r="C61" s="373"/>
      <c r="D61" s="373"/>
      <c r="E61" s="373"/>
      <c r="F61" s="172">
        <v>45258241.579999998</v>
      </c>
      <c r="G61" s="260">
        <v>5649095.0099999998</v>
      </c>
    </row>
    <row r="62" spans="2:7" x14ac:dyDescent="0.2">
      <c r="B62" s="342"/>
      <c r="C62" s="374" t="s">
        <v>195</v>
      </c>
      <c r="D62" s="374"/>
      <c r="E62" s="374"/>
      <c r="F62" s="171">
        <v>45258241.579999998</v>
      </c>
      <c r="G62" s="259">
        <v>5649095.0099999998</v>
      </c>
    </row>
    <row r="63" spans="2:7" x14ac:dyDescent="0.2">
      <c r="B63" s="375"/>
      <c r="C63" s="374"/>
      <c r="D63" s="374"/>
      <c r="E63" s="374"/>
      <c r="F63" s="171"/>
      <c r="G63" s="261"/>
    </row>
    <row r="64" spans="2:7" ht="12" customHeight="1" x14ac:dyDescent="0.2">
      <c r="B64" s="370" t="s">
        <v>196</v>
      </c>
      <c r="C64" s="371"/>
      <c r="D64" s="371"/>
      <c r="E64" s="371"/>
      <c r="F64" s="173">
        <v>5406249911.8599997</v>
      </c>
      <c r="G64" s="262">
        <v>5033635632.6800003</v>
      </c>
    </row>
    <row r="65" spans="2:8" x14ac:dyDescent="0.2">
      <c r="B65" s="342"/>
      <c r="C65" s="341"/>
      <c r="D65" s="341"/>
      <c r="E65" s="341"/>
      <c r="F65" s="171"/>
      <c r="G65" s="261"/>
    </row>
    <row r="66" spans="2:8" ht="12" customHeight="1" x14ac:dyDescent="0.2">
      <c r="B66" s="370" t="s">
        <v>197</v>
      </c>
      <c r="C66" s="371"/>
      <c r="D66" s="371"/>
      <c r="E66" s="371"/>
      <c r="F66" s="173">
        <v>1441391062.5699997</v>
      </c>
      <c r="G66" s="262">
        <v>1310214719.9399996</v>
      </c>
    </row>
    <row r="67" spans="2:8" x14ac:dyDescent="0.2">
      <c r="B67" s="342"/>
      <c r="C67" s="341"/>
      <c r="D67" s="341"/>
      <c r="E67" s="341"/>
      <c r="F67" s="341"/>
      <c r="G67" s="512"/>
    </row>
    <row r="68" spans="2:8" x14ac:dyDescent="0.2">
      <c r="B68" s="279" t="s">
        <v>282</v>
      </c>
      <c r="C68" s="75"/>
      <c r="D68" s="75"/>
      <c r="E68" s="75"/>
      <c r="F68" s="76"/>
      <c r="G68" s="75"/>
      <c r="H68" s="170"/>
    </row>
  </sheetData>
  <mergeCells count="60"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</mergeCells>
  <pageMargins left="0.7" right="0.7" top="0.75" bottom="0.75" header="0.3" footer="0.3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topLeftCell="A25" zoomScale="90" zoomScaleNormal="90" workbookViewId="0">
      <selection activeCell="B5" sqref="B5:D62"/>
    </sheetView>
  </sheetViews>
  <sheetFormatPr baseColWidth="10" defaultColWidth="11.42578125" defaultRowHeight="14.25" customHeight="1" x14ac:dyDescent="0.25"/>
  <cols>
    <col min="1" max="1" width="2.85546875" style="282" customWidth="1"/>
    <col min="2" max="2" width="78.28515625" style="80" customWidth="1"/>
    <col min="3" max="3" width="20.42578125" style="80" customWidth="1"/>
    <col min="4" max="4" width="18.42578125" style="80" bestFit="1" customWidth="1"/>
    <col min="5" max="16384" width="11.42578125" style="80"/>
  </cols>
  <sheetData>
    <row r="1" spans="1:4" s="83" customFormat="1" ht="14.25" customHeight="1" thickBot="1" x14ac:dyDescent="0.3">
      <c r="A1" s="283"/>
      <c r="B1" s="169"/>
      <c r="C1" s="168"/>
      <c r="D1" s="169"/>
    </row>
    <row r="2" spans="1:4" s="83" customFormat="1" ht="14.25" customHeight="1" x14ac:dyDescent="0.25">
      <c r="A2" s="283"/>
      <c r="B2" s="361" t="s">
        <v>38</v>
      </c>
      <c r="C2" s="362"/>
      <c r="D2" s="363"/>
    </row>
    <row r="3" spans="1:4" s="83" customFormat="1" ht="14.25" customHeight="1" x14ac:dyDescent="0.25">
      <c r="A3" s="283"/>
      <c r="B3" s="390" t="s">
        <v>224</v>
      </c>
      <c r="C3" s="391"/>
      <c r="D3" s="392"/>
    </row>
    <row r="4" spans="1:4" s="83" customFormat="1" ht="14.25" customHeight="1" thickBot="1" x14ac:dyDescent="0.3">
      <c r="A4" s="283"/>
      <c r="B4" s="393" t="s">
        <v>313</v>
      </c>
      <c r="C4" s="394"/>
      <c r="D4" s="395"/>
    </row>
    <row r="5" spans="1:4" s="83" customFormat="1" ht="14.25" customHeight="1" x14ac:dyDescent="0.25">
      <c r="A5" s="283"/>
      <c r="B5" s="234"/>
      <c r="C5" s="235" t="s">
        <v>202</v>
      </c>
      <c r="D5" s="236" t="s">
        <v>204</v>
      </c>
    </row>
    <row r="6" spans="1:4" s="83" customFormat="1" ht="14.25" customHeight="1" x14ac:dyDescent="0.25">
      <c r="A6" s="283"/>
      <c r="B6" s="237" t="s">
        <v>0</v>
      </c>
      <c r="C6" s="81">
        <v>290628522.28000003</v>
      </c>
      <c r="D6" s="238">
        <v>2418789051.5700026</v>
      </c>
    </row>
    <row r="7" spans="1:4" s="83" customFormat="1" ht="14.25" customHeight="1" x14ac:dyDescent="0.25">
      <c r="A7" s="283"/>
      <c r="B7" s="239" t="s">
        <v>41</v>
      </c>
      <c r="C7" s="167">
        <v>13959577.43</v>
      </c>
      <c r="D7" s="240">
        <v>334133101.96000004</v>
      </c>
    </row>
    <row r="8" spans="1:4" s="83" customFormat="1" ht="14.25" customHeight="1" x14ac:dyDescent="0.25">
      <c r="A8" s="283" t="s">
        <v>1</v>
      </c>
      <c r="B8" s="241" t="s">
        <v>43</v>
      </c>
      <c r="C8" s="163">
        <v>0</v>
      </c>
      <c r="D8" s="242">
        <v>334133101.96000004</v>
      </c>
    </row>
    <row r="9" spans="1:4" s="83" customFormat="1" ht="14.25" customHeight="1" x14ac:dyDescent="0.25">
      <c r="A9" s="283" t="s">
        <v>2</v>
      </c>
      <c r="B9" s="241" t="s">
        <v>45</v>
      </c>
      <c r="C9" s="163">
        <v>8334646.120000001</v>
      </c>
      <c r="D9" s="264">
        <v>0</v>
      </c>
    </row>
    <row r="10" spans="1:4" s="83" customFormat="1" ht="14.25" customHeight="1" x14ac:dyDescent="0.25">
      <c r="A10" s="283" t="s">
        <v>3</v>
      </c>
      <c r="B10" s="241" t="s">
        <v>47</v>
      </c>
      <c r="C10" s="163">
        <v>2870122.7199999988</v>
      </c>
      <c r="D10" s="264">
        <v>0</v>
      </c>
    </row>
    <row r="11" spans="1:4" s="83" customFormat="1" ht="14.25" customHeight="1" x14ac:dyDescent="0.25">
      <c r="A11" s="283" t="s">
        <v>96</v>
      </c>
      <c r="B11" s="241" t="s">
        <v>225</v>
      </c>
      <c r="C11" s="163">
        <v>0</v>
      </c>
      <c r="D11" s="243">
        <v>0</v>
      </c>
    </row>
    <row r="12" spans="1:4" s="83" customFormat="1" ht="14.25" customHeight="1" x14ac:dyDescent="0.25">
      <c r="A12" s="283" t="s">
        <v>97</v>
      </c>
      <c r="B12" s="241" t="s">
        <v>51</v>
      </c>
      <c r="C12" s="163">
        <v>0</v>
      </c>
      <c r="D12" s="243">
        <v>0</v>
      </c>
    </row>
    <row r="13" spans="1:4" s="83" customFormat="1" ht="14.25" customHeight="1" x14ac:dyDescent="0.25">
      <c r="A13" s="283" t="s">
        <v>98</v>
      </c>
      <c r="B13" s="241" t="s">
        <v>53</v>
      </c>
      <c r="C13" s="163">
        <v>2754808.59</v>
      </c>
      <c r="D13" s="243">
        <v>0</v>
      </c>
    </row>
    <row r="14" spans="1:4" s="83" customFormat="1" ht="14.25" customHeight="1" x14ac:dyDescent="0.25">
      <c r="A14" s="283" t="s">
        <v>99</v>
      </c>
      <c r="B14" s="241" t="s">
        <v>226</v>
      </c>
      <c r="C14" s="163">
        <v>0</v>
      </c>
      <c r="D14" s="243">
        <v>0</v>
      </c>
    </row>
    <row r="15" spans="1:4" ht="14.25" customHeight="1" x14ac:dyDescent="0.25">
      <c r="B15" s="244"/>
      <c r="C15" s="164"/>
      <c r="D15" s="245"/>
    </row>
    <row r="16" spans="1:4" ht="14.25" customHeight="1" x14ac:dyDescent="0.25">
      <c r="B16" s="246" t="s">
        <v>60</v>
      </c>
      <c r="C16" s="82">
        <v>276668944.85000002</v>
      </c>
      <c r="D16" s="247">
        <v>2084655949.6100028</v>
      </c>
    </row>
    <row r="17" spans="1:4" ht="14.25" customHeight="1" x14ac:dyDescent="0.25">
      <c r="A17" s="282" t="s">
        <v>4</v>
      </c>
      <c r="B17" s="241" t="s">
        <v>62</v>
      </c>
      <c r="C17" s="163">
        <v>8443151.349999994</v>
      </c>
      <c r="D17" s="243">
        <v>0</v>
      </c>
    </row>
    <row r="18" spans="1:4" ht="14.25" customHeight="1" x14ac:dyDescent="0.25">
      <c r="A18" s="282" t="s">
        <v>100</v>
      </c>
      <c r="B18" s="241" t="s">
        <v>64</v>
      </c>
      <c r="C18" s="163">
        <v>0</v>
      </c>
      <c r="D18" s="243">
        <v>0</v>
      </c>
    </row>
    <row r="19" spans="1:4" ht="14.25" customHeight="1" x14ac:dyDescent="0.25">
      <c r="A19" s="282" t="s">
        <v>5</v>
      </c>
      <c r="B19" s="241" t="s">
        <v>66</v>
      </c>
      <c r="C19" s="163">
        <v>0</v>
      </c>
      <c r="D19" s="243">
        <v>1686993710.8700027</v>
      </c>
    </row>
    <row r="20" spans="1:4" ht="14.25" customHeight="1" x14ac:dyDescent="0.25">
      <c r="A20" s="282" t="s">
        <v>6</v>
      </c>
      <c r="B20" s="241" t="s">
        <v>68</v>
      </c>
      <c r="C20" s="163">
        <v>0</v>
      </c>
      <c r="D20" s="243">
        <v>374712493.98000002</v>
      </c>
    </row>
    <row r="21" spans="1:4" ht="14.25" customHeight="1" x14ac:dyDescent="0.25">
      <c r="A21" s="282" t="s">
        <v>7</v>
      </c>
      <c r="B21" s="241" t="s">
        <v>70</v>
      </c>
      <c r="C21" s="163">
        <v>0</v>
      </c>
      <c r="D21" s="243">
        <v>712530</v>
      </c>
    </row>
    <row r="22" spans="1:4" ht="14.25" customHeight="1" x14ac:dyDescent="0.25">
      <c r="A22" s="282" t="s">
        <v>8</v>
      </c>
      <c r="B22" s="241" t="s">
        <v>72</v>
      </c>
      <c r="C22" s="163">
        <v>268225793.5</v>
      </c>
      <c r="D22" s="243">
        <v>0</v>
      </c>
    </row>
    <row r="23" spans="1:4" ht="14.25" customHeight="1" x14ac:dyDescent="0.25">
      <c r="A23" s="282" t="s">
        <v>9</v>
      </c>
      <c r="B23" s="241" t="s">
        <v>74</v>
      </c>
      <c r="C23" s="163">
        <v>0</v>
      </c>
      <c r="D23" s="243">
        <v>22237214.760000005</v>
      </c>
    </row>
    <row r="24" spans="1:4" ht="14.25" customHeight="1" x14ac:dyDescent="0.25">
      <c r="A24" s="282" t="s">
        <v>101</v>
      </c>
      <c r="B24" s="241" t="s">
        <v>76</v>
      </c>
      <c r="C24" s="163">
        <v>0</v>
      </c>
      <c r="D24" s="243">
        <v>0</v>
      </c>
    </row>
    <row r="25" spans="1:4" ht="14.25" customHeight="1" x14ac:dyDescent="0.25">
      <c r="A25" s="282" t="s">
        <v>102</v>
      </c>
      <c r="B25" s="241" t="s">
        <v>77</v>
      </c>
      <c r="C25" s="163">
        <v>0</v>
      </c>
      <c r="D25" s="243">
        <v>0</v>
      </c>
    </row>
    <row r="26" spans="1:4" ht="14.25" customHeight="1" x14ac:dyDescent="0.25">
      <c r="B26" s="244"/>
      <c r="C26" s="164"/>
      <c r="D26" s="245"/>
    </row>
    <row r="27" spans="1:4" ht="14.25" customHeight="1" x14ac:dyDescent="0.25">
      <c r="B27" s="246" t="s">
        <v>10</v>
      </c>
      <c r="C27" s="82">
        <v>33825627.940000005</v>
      </c>
      <c r="D27" s="247">
        <v>121826376.13000004</v>
      </c>
    </row>
    <row r="28" spans="1:4" ht="14.25" customHeight="1" x14ac:dyDescent="0.25">
      <c r="B28" s="246" t="s">
        <v>42</v>
      </c>
      <c r="C28" s="82">
        <v>33825627.940000005</v>
      </c>
      <c r="D28" s="247">
        <v>95798964.610000014</v>
      </c>
    </row>
    <row r="29" spans="1:4" ht="14.25" customHeight="1" x14ac:dyDescent="0.25">
      <c r="A29" s="282" t="s">
        <v>11</v>
      </c>
      <c r="B29" s="241" t="s">
        <v>44</v>
      </c>
      <c r="C29" s="163">
        <v>0</v>
      </c>
      <c r="D29" s="243">
        <v>95798964.610000014</v>
      </c>
    </row>
    <row r="30" spans="1:4" ht="14.25" customHeight="1" x14ac:dyDescent="0.25">
      <c r="A30" s="282" t="s">
        <v>103</v>
      </c>
      <c r="B30" s="241" t="s">
        <v>46</v>
      </c>
      <c r="C30" s="163">
        <v>0</v>
      </c>
      <c r="D30" s="243">
        <v>0</v>
      </c>
    </row>
    <row r="31" spans="1:4" ht="14.25" customHeight="1" x14ac:dyDescent="0.25">
      <c r="A31" s="282" t="s">
        <v>12</v>
      </c>
      <c r="B31" s="241" t="s">
        <v>48</v>
      </c>
      <c r="C31" s="163">
        <v>3696452.700000003</v>
      </c>
      <c r="D31" s="243">
        <v>0</v>
      </c>
    </row>
    <row r="32" spans="1:4" ht="14.25" customHeight="1" x14ac:dyDescent="0.25">
      <c r="A32" s="282" t="s">
        <v>104</v>
      </c>
      <c r="B32" s="241" t="s">
        <v>50</v>
      </c>
      <c r="C32" s="163">
        <v>0</v>
      </c>
      <c r="D32" s="243">
        <v>0</v>
      </c>
    </row>
    <row r="33" spans="1:4" ht="14.25" customHeight="1" x14ac:dyDescent="0.25">
      <c r="A33" s="282" t="s">
        <v>105</v>
      </c>
      <c r="B33" s="241" t="s">
        <v>52</v>
      </c>
      <c r="C33" s="163">
        <v>0</v>
      </c>
      <c r="D33" s="243">
        <v>0</v>
      </c>
    </row>
    <row r="34" spans="1:4" ht="14.25" customHeight="1" x14ac:dyDescent="0.25">
      <c r="A34" s="282" t="s">
        <v>13</v>
      </c>
      <c r="B34" s="241" t="s">
        <v>54</v>
      </c>
      <c r="C34" s="163">
        <v>1283038.7599999998</v>
      </c>
      <c r="D34" s="243">
        <v>0</v>
      </c>
    </row>
    <row r="35" spans="1:4" ht="14.25" customHeight="1" x14ac:dyDescent="0.25">
      <c r="A35" s="282" t="s">
        <v>106</v>
      </c>
      <c r="B35" s="241" t="s">
        <v>56</v>
      </c>
      <c r="C35" s="163">
        <v>24479814.809999999</v>
      </c>
      <c r="D35" s="243">
        <v>0</v>
      </c>
    </row>
    <row r="36" spans="1:4" ht="14.25" customHeight="1" x14ac:dyDescent="0.25">
      <c r="A36" s="282" t="s">
        <v>14</v>
      </c>
      <c r="B36" s="241" t="s">
        <v>57</v>
      </c>
      <c r="C36" s="163">
        <v>4366321.67</v>
      </c>
      <c r="D36" s="243">
        <v>0</v>
      </c>
    </row>
    <row r="37" spans="1:4" ht="14.25" customHeight="1" x14ac:dyDescent="0.25">
      <c r="B37" s="244"/>
      <c r="C37" s="164"/>
      <c r="D37" s="245"/>
    </row>
    <row r="38" spans="1:4" ht="14.25" customHeight="1" x14ac:dyDescent="0.25">
      <c r="B38" s="246" t="s">
        <v>61</v>
      </c>
      <c r="C38" s="82">
        <v>0</v>
      </c>
      <c r="D38" s="247">
        <v>26027411.520000029</v>
      </c>
    </row>
    <row r="39" spans="1:4" ht="14.25" customHeight="1" x14ac:dyDescent="0.25">
      <c r="A39" s="282" t="s">
        <v>107</v>
      </c>
      <c r="B39" s="241" t="s">
        <v>63</v>
      </c>
      <c r="C39" s="163">
        <v>0</v>
      </c>
      <c r="D39" s="243">
        <v>0</v>
      </c>
    </row>
    <row r="40" spans="1:4" ht="14.25" customHeight="1" x14ac:dyDescent="0.25">
      <c r="A40" s="282" t="s">
        <v>108</v>
      </c>
      <c r="B40" s="241" t="s">
        <v>65</v>
      </c>
      <c r="C40" s="163">
        <v>0</v>
      </c>
      <c r="D40" s="243">
        <v>0</v>
      </c>
    </row>
    <row r="41" spans="1:4" ht="14.25" customHeight="1" x14ac:dyDescent="0.25">
      <c r="A41" s="282" t="s">
        <v>15</v>
      </c>
      <c r="B41" s="241" t="s">
        <v>67</v>
      </c>
      <c r="C41" s="163">
        <v>0</v>
      </c>
      <c r="D41" s="243">
        <v>25744848.470000029</v>
      </c>
    </row>
    <row r="42" spans="1:4" ht="14.25" customHeight="1" x14ac:dyDescent="0.25">
      <c r="A42" s="282" t="s">
        <v>109</v>
      </c>
      <c r="B42" s="241" t="s">
        <v>69</v>
      </c>
      <c r="C42" s="163">
        <v>0</v>
      </c>
      <c r="D42" s="243">
        <v>0</v>
      </c>
    </row>
    <row r="43" spans="1:4" ht="14.25" customHeight="1" x14ac:dyDescent="0.25">
      <c r="A43" s="282" t="s">
        <v>16</v>
      </c>
      <c r="B43" s="241" t="s">
        <v>71</v>
      </c>
      <c r="C43" s="163">
        <v>0</v>
      </c>
      <c r="D43" s="243">
        <v>282563.05000000075</v>
      </c>
    </row>
    <row r="44" spans="1:4" ht="14.25" customHeight="1" x14ac:dyDescent="0.25">
      <c r="A44" s="282" t="s">
        <v>110</v>
      </c>
      <c r="B44" s="241" t="s">
        <v>73</v>
      </c>
      <c r="C44" s="163">
        <v>0</v>
      </c>
      <c r="D44" s="243">
        <v>0</v>
      </c>
    </row>
    <row r="45" spans="1:4" ht="14.25" customHeight="1" x14ac:dyDescent="0.25">
      <c r="B45" s="244"/>
      <c r="C45" s="164"/>
      <c r="D45" s="245"/>
    </row>
    <row r="46" spans="1:4" ht="14.25" customHeight="1" x14ac:dyDescent="0.25">
      <c r="B46" s="246" t="s">
        <v>227</v>
      </c>
      <c r="C46" s="82">
        <v>2370027450.5699997</v>
      </c>
      <c r="D46" s="247">
        <v>153866173.08999968</v>
      </c>
    </row>
    <row r="47" spans="1:4" ht="14.25" customHeight="1" x14ac:dyDescent="0.25">
      <c r="B47" s="248" t="s">
        <v>80</v>
      </c>
      <c r="C47" s="165">
        <v>0</v>
      </c>
      <c r="D47" s="249">
        <v>0</v>
      </c>
    </row>
    <row r="48" spans="1:4" ht="14.25" customHeight="1" x14ac:dyDescent="0.25">
      <c r="A48" s="282" t="s">
        <v>111</v>
      </c>
      <c r="B48" s="241" t="s">
        <v>82</v>
      </c>
      <c r="C48" s="163">
        <v>0</v>
      </c>
      <c r="D48" s="243">
        <v>0</v>
      </c>
    </row>
    <row r="49" spans="1:4" ht="14.25" customHeight="1" x14ac:dyDescent="0.25">
      <c r="A49" s="282" t="s">
        <v>112</v>
      </c>
      <c r="B49" s="241" t="s">
        <v>83</v>
      </c>
      <c r="C49" s="163">
        <v>0</v>
      </c>
      <c r="D49" s="243">
        <v>0</v>
      </c>
    </row>
    <row r="50" spans="1:4" ht="14.25" customHeight="1" x14ac:dyDescent="0.25">
      <c r="A50" s="282" t="s">
        <v>113</v>
      </c>
      <c r="B50" s="241" t="s">
        <v>228</v>
      </c>
      <c r="C50" s="163">
        <v>0</v>
      </c>
      <c r="D50" s="243">
        <v>0</v>
      </c>
    </row>
    <row r="51" spans="1:4" ht="14.25" customHeight="1" x14ac:dyDescent="0.25">
      <c r="B51" s="244"/>
      <c r="C51" s="164"/>
      <c r="D51" s="245"/>
    </row>
    <row r="52" spans="1:4" ht="14.25" customHeight="1" x14ac:dyDescent="0.25">
      <c r="B52" s="246" t="s">
        <v>85</v>
      </c>
      <c r="C52" s="82">
        <v>2370027450.5699997</v>
      </c>
      <c r="D52" s="247">
        <v>153866173.08999968</v>
      </c>
    </row>
    <row r="53" spans="1:4" ht="14.25" customHeight="1" x14ac:dyDescent="0.25">
      <c r="A53" s="282" t="s">
        <v>18</v>
      </c>
      <c r="B53" s="241" t="s">
        <v>229</v>
      </c>
      <c r="C53" s="163">
        <v>1441391062.5699997</v>
      </c>
      <c r="D53" s="243">
        <v>0</v>
      </c>
    </row>
    <row r="54" spans="1:4" ht="14.25" customHeight="1" x14ac:dyDescent="0.25">
      <c r="A54" s="282" t="s">
        <v>19</v>
      </c>
      <c r="B54" s="241" t="s">
        <v>87</v>
      </c>
      <c r="C54" s="163">
        <v>0</v>
      </c>
      <c r="D54" s="243">
        <v>151727541.01999998</v>
      </c>
    </row>
    <row r="55" spans="1:4" ht="14.25" customHeight="1" x14ac:dyDescent="0.25">
      <c r="A55" s="282" t="s">
        <v>114</v>
      </c>
      <c r="B55" s="241" t="s">
        <v>88</v>
      </c>
      <c r="C55" s="163">
        <v>928636388</v>
      </c>
      <c r="D55" s="243">
        <v>0</v>
      </c>
    </row>
    <row r="56" spans="1:4" ht="14.25" customHeight="1" x14ac:dyDescent="0.25">
      <c r="A56" s="282" t="s">
        <v>115</v>
      </c>
      <c r="B56" s="241" t="s">
        <v>89</v>
      </c>
      <c r="C56" s="163">
        <v>0</v>
      </c>
      <c r="D56" s="243">
        <v>0</v>
      </c>
    </row>
    <row r="57" spans="1:4" ht="14.25" customHeight="1" x14ac:dyDescent="0.25">
      <c r="A57" s="282" t="s">
        <v>20</v>
      </c>
      <c r="B57" s="241" t="s">
        <v>90</v>
      </c>
      <c r="C57" s="163">
        <v>0</v>
      </c>
      <c r="D57" s="243">
        <v>2138632.0699996948</v>
      </c>
    </row>
    <row r="58" spans="1:4" ht="14.25" customHeight="1" x14ac:dyDescent="0.25">
      <c r="B58" s="244"/>
      <c r="C58" s="164"/>
      <c r="D58" s="245"/>
    </row>
    <row r="59" spans="1:4" ht="14.25" customHeight="1" x14ac:dyDescent="0.25">
      <c r="B59" s="246" t="s">
        <v>230</v>
      </c>
      <c r="C59" s="166">
        <v>0</v>
      </c>
      <c r="D59" s="250">
        <v>0</v>
      </c>
    </row>
    <row r="60" spans="1:4" ht="14.25" customHeight="1" x14ac:dyDescent="0.25">
      <c r="A60" s="282" t="s">
        <v>116</v>
      </c>
      <c r="B60" s="241" t="s">
        <v>92</v>
      </c>
      <c r="C60" s="163">
        <v>0</v>
      </c>
      <c r="D60" s="243">
        <v>0</v>
      </c>
    </row>
    <row r="61" spans="1:4" ht="14.25" customHeight="1" x14ac:dyDescent="0.25">
      <c r="A61" s="282" t="s">
        <v>117</v>
      </c>
      <c r="B61" s="241" t="s">
        <v>93</v>
      </c>
      <c r="C61" s="163">
        <v>0</v>
      </c>
      <c r="D61" s="243">
        <v>0</v>
      </c>
    </row>
    <row r="62" spans="1:4" ht="14.25" customHeight="1" thickBot="1" x14ac:dyDescent="0.3">
      <c r="B62" s="251"/>
      <c r="C62" s="513">
        <v>2694481600.79</v>
      </c>
      <c r="D62" s="514">
        <v>2694481600.7900023</v>
      </c>
    </row>
    <row r="63" spans="1:4" ht="14.25" customHeight="1" x14ac:dyDescent="0.25">
      <c r="B63" s="279" t="s">
        <v>282</v>
      </c>
      <c r="C63" s="181"/>
      <c r="D63" s="178"/>
    </row>
    <row r="64" spans="1:4" ht="14.25" customHeight="1" x14ac:dyDescent="0.25">
      <c r="D64" s="315"/>
    </row>
    <row r="66" spans="4:4" ht="14.25" customHeight="1" x14ac:dyDescent="0.25">
      <c r="D66" s="181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"/>
  <sheetViews>
    <sheetView showGridLines="0" topLeftCell="A4" zoomScaleNormal="100" workbookViewId="0">
      <selection activeCell="A31" sqref="A31:XFD31"/>
    </sheetView>
  </sheetViews>
  <sheetFormatPr baseColWidth="10" defaultColWidth="11.42578125" defaultRowHeight="15" x14ac:dyDescent="0.25"/>
  <cols>
    <col min="1" max="1" width="1.7109375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2:9" ht="15.75" thickBot="1" x14ac:dyDescent="0.3">
      <c r="I1" s="148"/>
    </row>
    <row r="2" spans="2:9" x14ac:dyDescent="0.25">
      <c r="B2" s="400" t="s">
        <v>38</v>
      </c>
      <c r="C2" s="401"/>
      <c r="D2" s="401"/>
      <c r="E2" s="401"/>
      <c r="F2" s="401"/>
      <c r="G2" s="401"/>
      <c r="H2" s="401"/>
      <c r="I2" s="402"/>
    </row>
    <row r="3" spans="2:9" ht="15.75" customHeight="1" x14ac:dyDescent="0.25">
      <c r="B3" s="403" t="s">
        <v>264</v>
      </c>
      <c r="C3" s="404"/>
      <c r="D3" s="404"/>
      <c r="E3" s="404"/>
      <c r="F3" s="404"/>
      <c r="G3" s="404"/>
      <c r="H3" s="404"/>
      <c r="I3" s="405"/>
    </row>
    <row r="4" spans="2:9" ht="15.75" customHeight="1" x14ac:dyDescent="0.25">
      <c r="B4" s="406" t="s">
        <v>313</v>
      </c>
      <c r="C4" s="407"/>
      <c r="D4" s="407"/>
      <c r="E4" s="407"/>
      <c r="F4" s="407"/>
      <c r="G4" s="407"/>
      <c r="H4" s="407"/>
      <c r="I4" s="408"/>
    </row>
    <row r="5" spans="2:9" ht="22.5" customHeight="1" x14ac:dyDescent="0.25">
      <c r="B5" s="409" t="s">
        <v>200</v>
      </c>
      <c r="C5" s="410"/>
      <c r="D5" s="411"/>
      <c r="E5" s="144" t="s">
        <v>265</v>
      </c>
      <c r="F5" s="144" t="s">
        <v>266</v>
      </c>
      <c r="G5" s="145" t="s">
        <v>267</v>
      </c>
      <c r="H5" s="145" t="s">
        <v>268</v>
      </c>
      <c r="I5" s="212" t="s">
        <v>269</v>
      </c>
    </row>
    <row r="6" spans="2:9" ht="15.75" thickBot="1" x14ac:dyDescent="0.3">
      <c r="B6" s="412"/>
      <c r="C6" s="413"/>
      <c r="D6" s="414"/>
      <c r="E6" s="220">
        <v>1</v>
      </c>
      <c r="F6" s="220">
        <v>2</v>
      </c>
      <c r="G6" s="221">
        <v>3</v>
      </c>
      <c r="H6" s="221" t="s">
        <v>270</v>
      </c>
      <c r="I6" s="222" t="s">
        <v>271</v>
      </c>
    </row>
    <row r="7" spans="2:9" ht="8.25" customHeight="1" x14ac:dyDescent="0.25">
      <c r="B7" s="218"/>
      <c r="C7" s="146"/>
      <c r="D7" s="146"/>
      <c r="E7" s="147"/>
      <c r="F7" s="147"/>
      <c r="G7" s="147"/>
      <c r="H7" s="147"/>
      <c r="I7" s="219"/>
    </row>
    <row r="8" spans="2:9" x14ac:dyDescent="0.25">
      <c r="B8" s="415" t="s">
        <v>40</v>
      </c>
      <c r="C8" s="399"/>
      <c r="D8" s="137"/>
      <c r="E8" s="223"/>
      <c r="F8" s="223"/>
      <c r="G8" s="223"/>
      <c r="H8" s="223"/>
      <c r="I8" s="224"/>
    </row>
    <row r="9" spans="2:9" x14ac:dyDescent="0.25">
      <c r="B9" s="213"/>
      <c r="C9" s="137"/>
      <c r="D9" s="138"/>
      <c r="E9" s="223"/>
      <c r="F9" s="223"/>
      <c r="G9" s="223"/>
      <c r="H9" s="223"/>
      <c r="I9" s="224"/>
    </row>
    <row r="10" spans="2:9" x14ac:dyDescent="0.25">
      <c r="B10" s="214"/>
      <c r="C10" s="416" t="s">
        <v>41</v>
      </c>
      <c r="D10" s="416"/>
      <c r="E10" s="227">
        <v>1190336275.3399999</v>
      </c>
      <c r="F10" s="227">
        <v>55977934327.200005</v>
      </c>
      <c r="G10" s="227">
        <v>55657760802.669998</v>
      </c>
      <c r="H10" s="227">
        <v>1510509799.8699987</v>
      </c>
      <c r="I10" s="228">
        <v>320173524.52999884</v>
      </c>
    </row>
    <row r="11" spans="2:9" x14ac:dyDescent="0.25">
      <c r="B11" s="215"/>
      <c r="C11" s="139"/>
      <c r="D11" s="139"/>
      <c r="E11" s="229"/>
      <c r="F11" s="229"/>
      <c r="G11" s="229"/>
      <c r="H11" s="229"/>
      <c r="I11" s="230"/>
    </row>
    <row r="12" spans="2:9" x14ac:dyDescent="0.25">
      <c r="B12" s="215"/>
      <c r="C12" s="398" t="s">
        <v>43</v>
      </c>
      <c r="D12" s="398"/>
      <c r="E12" s="231">
        <v>1124472240.3199999</v>
      </c>
      <c r="F12" s="231">
        <v>38564473135.150002</v>
      </c>
      <c r="G12" s="231">
        <v>38230340033.190002</v>
      </c>
      <c r="H12" s="232">
        <v>1458605342.2799988</v>
      </c>
      <c r="I12" s="233">
        <v>334133101.95999885</v>
      </c>
    </row>
    <row r="13" spans="2:9" x14ac:dyDescent="0.25">
      <c r="B13" s="215"/>
      <c r="C13" s="417" t="s">
        <v>45</v>
      </c>
      <c r="D13" s="417"/>
      <c r="E13" s="231">
        <v>29453834.620000001</v>
      </c>
      <c r="F13" s="231">
        <v>17413030356.34</v>
      </c>
      <c r="G13" s="231">
        <v>17421365002.459999</v>
      </c>
      <c r="H13" s="232">
        <v>21119188.5</v>
      </c>
      <c r="I13" s="233">
        <v>-8334646.120000001</v>
      </c>
    </row>
    <row r="14" spans="2:9" x14ac:dyDescent="0.25">
      <c r="B14" s="215"/>
      <c r="C14" s="398" t="s">
        <v>47</v>
      </c>
      <c r="D14" s="398"/>
      <c r="E14" s="231">
        <v>38095435.009999998</v>
      </c>
      <c r="F14" s="231">
        <v>430835.71</v>
      </c>
      <c r="G14" s="231">
        <v>3300958.43</v>
      </c>
      <c r="H14" s="232">
        <v>35225312.289999999</v>
      </c>
      <c r="I14" s="233">
        <v>-2870122.7199999988</v>
      </c>
    </row>
    <row r="15" spans="2:9" x14ac:dyDescent="0.25">
      <c r="B15" s="215"/>
      <c r="C15" s="398" t="s">
        <v>49</v>
      </c>
      <c r="D15" s="398"/>
      <c r="E15" s="231">
        <v>0</v>
      </c>
      <c r="F15" s="231">
        <v>0</v>
      </c>
      <c r="G15" s="231">
        <v>0</v>
      </c>
      <c r="H15" s="232">
        <v>0</v>
      </c>
      <c r="I15" s="233">
        <v>0</v>
      </c>
    </row>
    <row r="16" spans="2:9" x14ac:dyDescent="0.25">
      <c r="B16" s="215"/>
      <c r="C16" s="398" t="s">
        <v>51</v>
      </c>
      <c r="D16" s="398"/>
      <c r="E16" s="231">
        <v>0</v>
      </c>
      <c r="F16" s="231">
        <v>0</v>
      </c>
      <c r="G16" s="231">
        <v>0</v>
      </c>
      <c r="H16" s="232">
        <v>0</v>
      </c>
      <c r="I16" s="233">
        <v>0</v>
      </c>
    </row>
    <row r="17" spans="2:9" x14ac:dyDescent="0.25">
      <c r="B17" s="215"/>
      <c r="C17" s="398" t="s">
        <v>53</v>
      </c>
      <c r="D17" s="398"/>
      <c r="E17" s="231">
        <v>-1685234.61</v>
      </c>
      <c r="F17" s="231">
        <v>0</v>
      </c>
      <c r="G17" s="231">
        <v>2754808.59</v>
      </c>
      <c r="H17" s="232">
        <v>-4440043.2</v>
      </c>
      <c r="I17" s="233">
        <v>-2754808.59</v>
      </c>
    </row>
    <row r="18" spans="2:9" x14ac:dyDescent="0.25">
      <c r="B18" s="215"/>
      <c r="C18" s="398" t="s">
        <v>55</v>
      </c>
      <c r="D18" s="398"/>
      <c r="E18" s="231">
        <v>0</v>
      </c>
      <c r="F18" s="231">
        <v>0</v>
      </c>
      <c r="G18" s="231">
        <v>0</v>
      </c>
      <c r="H18" s="232">
        <v>0</v>
      </c>
      <c r="I18" s="233">
        <v>0</v>
      </c>
    </row>
    <row r="19" spans="2:9" x14ac:dyDescent="0.25">
      <c r="B19" s="215"/>
      <c r="C19" s="343"/>
      <c r="D19" s="343"/>
      <c r="E19" s="229"/>
      <c r="F19" s="229"/>
      <c r="G19" s="229"/>
      <c r="H19" s="229"/>
      <c r="I19" s="230"/>
    </row>
    <row r="20" spans="2:9" x14ac:dyDescent="0.25">
      <c r="B20" s="214"/>
      <c r="C20" s="416" t="s">
        <v>60</v>
      </c>
      <c r="D20" s="416"/>
      <c r="E20" s="227">
        <v>20109801491.769997</v>
      </c>
      <c r="F20" s="227">
        <v>8479703962.2099991</v>
      </c>
      <c r="G20" s="227">
        <v>6671716957.4499998</v>
      </c>
      <c r="H20" s="227">
        <v>21917788496.529999</v>
      </c>
      <c r="I20" s="228">
        <v>1807987004.7599986</v>
      </c>
    </row>
    <row r="21" spans="2:9" x14ac:dyDescent="0.25">
      <c r="B21" s="215"/>
      <c r="C21" s="139"/>
      <c r="D21" s="343"/>
      <c r="E21" s="229"/>
      <c r="F21" s="229"/>
      <c r="G21" s="229"/>
      <c r="H21" s="229"/>
      <c r="I21" s="230"/>
    </row>
    <row r="22" spans="2:9" x14ac:dyDescent="0.25">
      <c r="B22" s="215"/>
      <c r="C22" s="398" t="s">
        <v>62</v>
      </c>
      <c r="D22" s="398"/>
      <c r="E22" s="231">
        <v>131823704.81999999</v>
      </c>
      <c r="F22" s="231">
        <v>6042596606.4200001</v>
      </c>
      <c r="G22" s="231">
        <v>6051039757.7700005</v>
      </c>
      <c r="H22" s="232">
        <v>123380553.46999931</v>
      </c>
      <c r="I22" s="233">
        <v>-8443151.3500006795</v>
      </c>
    </row>
    <row r="23" spans="2:9" x14ac:dyDescent="0.25">
      <c r="B23" s="215"/>
      <c r="C23" s="398" t="s">
        <v>64</v>
      </c>
      <c r="D23" s="398"/>
      <c r="E23" s="231">
        <v>0</v>
      </c>
      <c r="F23" s="231">
        <v>0</v>
      </c>
      <c r="G23" s="231">
        <v>0</v>
      </c>
      <c r="H23" s="232">
        <v>0</v>
      </c>
      <c r="I23" s="233">
        <v>0</v>
      </c>
    </row>
    <row r="24" spans="2:9" ht="25.5" customHeight="1" x14ac:dyDescent="0.25">
      <c r="B24" s="215"/>
      <c r="C24" s="396" t="s">
        <v>66</v>
      </c>
      <c r="D24" s="397"/>
      <c r="E24" s="231">
        <v>18019829865.759998</v>
      </c>
      <c r="F24" s="231">
        <v>1994044116.5699999</v>
      </c>
      <c r="G24" s="231">
        <v>307050405.69999999</v>
      </c>
      <c r="H24" s="232">
        <v>19706823576.629997</v>
      </c>
      <c r="I24" s="233">
        <v>1686993710.8699989</v>
      </c>
    </row>
    <row r="25" spans="2:9" x14ac:dyDescent="0.25">
      <c r="B25" s="215"/>
      <c r="C25" s="398" t="s">
        <v>272</v>
      </c>
      <c r="D25" s="398"/>
      <c r="E25" s="231">
        <v>1312068231.3</v>
      </c>
      <c r="F25" s="231">
        <v>377756666.19999999</v>
      </c>
      <c r="G25" s="231">
        <v>3044172.22</v>
      </c>
      <c r="H25" s="232">
        <v>1686780725.28</v>
      </c>
      <c r="I25" s="233">
        <v>374712493.98000002</v>
      </c>
    </row>
    <row r="26" spans="2:9" x14ac:dyDescent="0.25">
      <c r="B26" s="215"/>
      <c r="C26" s="398" t="s">
        <v>70</v>
      </c>
      <c r="D26" s="398"/>
      <c r="E26" s="231">
        <v>74260213.859999999</v>
      </c>
      <c r="F26" s="231">
        <v>712530</v>
      </c>
      <c r="G26" s="231">
        <v>0</v>
      </c>
      <c r="H26" s="232">
        <v>74972743.859999999</v>
      </c>
      <c r="I26" s="233">
        <v>712530</v>
      </c>
    </row>
    <row r="27" spans="2:9" x14ac:dyDescent="0.25">
      <c r="B27" s="215"/>
      <c r="C27" s="398" t="s">
        <v>72</v>
      </c>
      <c r="D27" s="398"/>
      <c r="E27" s="231">
        <v>-611473418.61000001</v>
      </c>
      <c r="F27" s="231">
        <v>40497238.57</v>
      </c>
      <c r="G27" s="231">
        <v>308723032.06999999</v>
      </c>
      <c r="H27" s="232">
        <v>-879699212.1099999</v>
      </c>
      <c r="I27" s="233">
        <v>-268225793.49999988</v>
      </c>
    </row>
    <row r="28" spans="2:9" x14ac:dyDescent="0.25">
      <c r="B28" s="215"/>
      <c r="C28" s="398" t="s">
        <v>74</v>
      </c>
      <c r="D28" s="398"/>
      <c r="E28" s="231">
        <v>79393210.640000001</v>
      </c>
      <c r="F28" s="231">
        <v>24096804.449999999</v>
      </c>
      <c r="G28" s="231">
        <v>1859589.69</v>
      </c>
      <c r="H28" s="232">
        <v>101630425.40000001</v>
      </c>
      <c r="I28" s="233">
        <v>22237214.760000005</v>
      </c>
    </row>
    <row r="29" spans="2:9" x14ac:dyDescent="0.25">
      <c r="B29" s="215"/>
      <c r="C29" s="398" t="s">
        <v>76</v>
      </c>
      <c r="D29" s="398"/>
      <c r="E29" s="231">
        <v>0</v>
      </c>
      <c r="F29" s="231">
        <v>0</v>
      </c>
      <c r="G29" s="231">
        <v>0</v>
      </c>
      <c r="H29" s="232">
        <v>0</v>
      </c>
      <c r="I29" s="233">
        <v>0</v>
      </c>
    </row>
    <row r="30" spans="2:9" x14ac:dyDescent="0.25">
      <c r="B30" s="215"/>
      <c r="C30" s="398" t="s">
        <v>77</v>
      </c>
      <c r="D30" s="398"/>
      <c r="E30" s="231">
        <v>1103899684</v>
      </c>
      <c r="F30" s="231">
        <v>0</v>
      </c>
      <c r="G30" s="231">
        <v>0</v>
      </c>
      <c r="H30" s="232">
        <v>1103899684</v>
      </c>
      <c r="I30" s="233">
        <v>0</v>
      </c>
    </row>
    <row r="31" spans="2:9" x14ac:dyDescent="0.25">
      <c r="B31" s="215"/>
      <c r="C31" s="343"/>
      <c r="D31" s="343"/>
      <c r="E31" s="229"/>
      <c r="F31" s="229"/>
      <c r="G31" s="229"/>
      <c r="H31" s="229"/>
      <c r="I31" s="230"/>
    </row>
    <row r="32" spans="2:9" x14ac:dyDescent="0.25">
      <c r="B32" s="350"/>
      <c r="C32" s="399" t="s">
        <v>326</v>
      </c>
      <c r="D32" s="399"/>
      <c r="E32" s="227">
        <v>21300137767.109997</v>
      </c>
      <c r="F32" s="227">
        <v>64457638289.410004</v>
      </c>
      <c r="G32" s="227">
        <v>62329477760.119995</v>
      </c>
      <c r="H32" s="351">
        <v>23428298296.399998</v>
      </c>
      <c r="I32" s="352">
        <v>2128160529.2899973</v>
      </c>
    </row>
    <row r="33" spans="2:9" ht="15.75" thickBot="1" x14ac:dyDescent="0.3">
      <c r="B33" s="216"/>
      <c r="C33" s="217"/>
      <c r="D33" s="217"/>
      <c r="E33" s="225"/>
      <c r="F33" s="225"/>
      <c r="G33" s="225"/>
      <c r="H33" s="225"/>
      <c r="I33" s="226"/>
    </row>
    <row r="34" spans="2:9" x14ac:dyDescent="0.25">
      <c r="B34" s="39" t="s">
        <v>282</v>
      </c>
      <c r="C34" s="142"/>
      <c r="D34" s="143"/>
      <c r="F34" s="141"/>
      <c r="G34" s="141"/>
      <c r="H34" s="141"/>
      <c r="I34" s="141"/>
    </row>
    <row r="35" spans="2:9" x14ac:dyDescent="0.25">
      <c r="H35" s="148"/>
    </row>
    <row r="36" spans="2:9" x14ac:dyDescent="0.25">
      <c r="H36" s="148"/>
    </row>
  </sheetData>
  <mergeCells count="24">
    <mergeCell ref="C22:D22"/>
    <mergeCell ref="C23:D23"/>
    <mergeCell ref="C10:D10"/>
    <mergeCell ref="C12:D12"/>
    <mergeCell ref="C13:D13"/>
    <mergeCell ref="C14:D14"/>
    <mergeCell ref="C18:D18"/>
    <mergeCell ref="C20:D20"/>
    <mergeCell ref="C15:D15"/>
    <mergeCell ref="C16:D16"/>
    <mergeCell ref="C17:D17"/>
    <mergeCell ref="B2:I2"/>
    <mergeCell ref="B3:I3"/>
    <mergeCell ref="B4:I4"/>
    <mergeCell ref="B5:D6"/>
    <mergeCell ref="B8:C8"/>
    <mergeCell ref="C24:D24"/>
    <mergeCell ref="C25:D25"/>
    <mergeCell ref="C32:D32"/>
    <mergeCell ref="C26:D26"/>
    <mergeCell ref="C27:D27"/>
    <mergeCell ref="C28:D28"/>
    <mergeCell ref="C29:D29"/>
    <mergeCell ref="C30:D30"/>
  </mergeCells>
  <pageMargins left="0.25" right="0.25" top="0.75" bottom="0.75" header="0.3" footer="0.3"/>
  <pageSetup scale="9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7"/>
  <sheetViews>
    <sheetView showGridLines="0" topLeftCell="A43" zoomScale="130" zoomScaleNormal="130" zoomScalePageLayoutView="115" workbookViewId="0">
      <selection activeCell="B6" sqref="B6:F66"/>
    </sheetView>
  </sheetViews>
  <sheetFormatPr baseColWidth="10" defaultColWidth="16.42578125" defaultRowHeight="15" x14ac:dyDescent="0.25"/>
  <cols>
    <col min="1" max="1" width="2" customWidth="1"/>
    <col min="2" max="3" width="2.42578125" style="266" customWidth="1"/>
    <col min="4" max="4" width="58.7109375" style="267" bestFit="1" customWidth="1"/>
    <col min="5" max="5" width="15.5703125" style="268" customWidth="1"/>
    <col min="6" max="6" width="13.85546875" style="266" bestFit="1" customWidth="1"/>
    <col min="7" max="7" width="12.85546875" style="268" bestFit="1" customWidth="1"/>
    <col min="8" max="8" width="27.140625" style="267" bestFit="1" customWidth="1"/>
    <col min="9" max="9" width="11.7109375" style="266" bestFit="1" customWidth="1"/>
    <col min="10" max="21" width="12.7109375" style="266" bestFit="1" customWidth="1"/>
    <col min="22" max="22" width="10" style="266" bestFit="1" customWidth="1"/>
    <col min="23" max="16384" width="16.42578125" style="266"/>
  </cols>
  <sheetData>
    <row r="1" spans="1:8" ht="15.75" thickBot="1" x14ac:dyDescent="0.3"/>
    <row r="2" spans="1:8" x14ac:dyDescent="0.25">
      <c r="B2" s="422" t="s">
        <v>38</v>
      </c>
      <c r="C2" s="423"/>
      <c r="D2" s="423"/>
      <c r="E2" s="423"/>
      <c r="F2" s="424"/>
    </row>
    <row r="3" spans="1:8" x14ac:dyDescent="0.25">
      <c r="B3" s="425" t="s">
        <v>199</v>
      </c>
      <c r="C3" s="426"/>
      <c r="D3" s="426"/>
      <c r="E3" s="426"/>
      <c r="F3" s="427"/>
    </row>
    <row r="4" spans="1:8" x14ac:dyDescent="0.25">
      <c r="B4" s="428" t="s">
        <v>307</v>
      </c>
      <c r="C4" s="429"/>
      <c r="D4" s="429"/>
      <c r="E4" s="429"/>
      <c r="F4" s="430"/>
    </row>
    <row r="5" spans="1:8" ht="15.75" thickBot="1" x14ac:dyDescent="0.3">
      <c r="B5" s="431" t="s">
        <v>200</v>
      </c>
      <c r="C5" s="432"/>
      <c r="D5" s="432"/>
      <c r="E5" s="280">
        <v>2019</v>
      </c>
      <c r="F5" s="273">
        <v>2018</v>
      </c>
    </row>
    <row r="6" spans="1:8" s="269" customFormat="1" ht="9" customHeight="1" x14ac:dyDescent="0.25">
      <c r="A6"/>
      <c r="B6" s="324"/>
      <c r="C6" s="325"/>
      <c r="D6" s="325"/>
      <c r="E6" s="326"/>
      <c r="F6" s="327"/>
      <c r="G6" s="270"/>
      <c r="H6" s="312"/>
    </row>
    <row r="7" spans="1:8" s="269" customFormat="1" ht="15" customHeight="1" x14ac:dyDescent="0.25">
      <c r="A7"/>
      <c r="B7" s="421" t="s">
        <v>201</v>
      </c>
      <c r="C7" s="418"/>
      <c r="D7" s="418"/>
      <c r="E7" s="328"/>
      <c r="F7" s="329"/>
      <c r="G7" s="270"/>
      <c r="H7" s="312"/>
    </row>
    <row r="8" spans="1:8" s="269" customFormat="1" ht="15" customHeight="1" x14ac:dyDescent="0.25">
      <c r="A8"/>
      <c r="B8" s="330"/>
      <c r="C8" s="418" t="s">
        <v>202</v>
      </c>
      <c r="D8" s="418"/>
      <c r="E8" s="274">
        <v>6861624980.9799986</v>
      </c>
      <c r="F8" s="205">
        <v>6352782318.8799992</v>
      </c>
      <c r="G8" s="270"/>
      <c r="H8" s="312"/>
    </row>
    <row r="9" spans="1:8" s="269" customFormat="1" x14ac:dyDescent="0.25">
      <c r="A9"/>
      <c r="B9" s="330"/>
      <c r="C9" s="344"/>
      <c r="D9" s="284" t="s">
        <v>146</v>
      </c>
      <c r="E9" s="265">
        <v>2063332164.8199999</v>
      </c>
      <c r="F9" s="206">
        <v>2046074616.8699989</v>
      </c>
      <c r="G9" s="270"/>
      <c r="H9" s="312"/>
    </row>
    <row r="10" spans="1:8" s="269" customFormat="1" x14ac:dyDescent="0.25">
      <c r="A10"/>
      <c r="B10" s="330"/>
      <c r="C10" s="344"/>
      <c r="D10" s="284" t="s">
        <v>147</v>
      </c>
      <c r="E10" s="317">
        <v>0</v>
      </c>
      <c r="F10" s="206">
        <v>0</v>
      </c>
      <c r="G10" s="270"/>
      <c r="H10" s="312"/>
    </row>
    <row r="11" spans="1:8" s="269" customFormat="1" x14ac:dyDescent="0.25">
      <c r="A11"/>
      <c r="B11" s="330"/>
      <c r="C11" s="284"/>
      <c r="D11" s="284" t="s">
        <v>314</v>
      </c>
      <c r="E11" s="317">
        <v>0</v>
      </c>
      <c r="F11" s="206">
        <v>0</v>
      </c>
      <c r="G11" s="270"/>
      <c r="H11" s="312"/>
    </row>
    <row r="12" spans="1:8" s="269" customFormat="1" x14ac:dyDescent="0.25">
      <c r="A12"/>
      <c r="B12" s="330"/>
      <c r="C12" s="284"/>
      <c r="D12" s="284" t="s">
        <v>149</v>
      </c>
      <c r="E12" s="265">
        <v>346551598.89999998</v>
      </c>
      <c r="F12" s="206">
        <v>313447585.98000002</v>
      </c>
      <c r="G12" s="270"/>
      <c r="H12" s="312"/>
    </row>
    <row r="13" spans="1:8" s="269" customFormat="1" x14ac:dyDescent="0.25">
      <c r="A13"/>
      <c r="B13" s="330"/>
      <c r="C13" s="284"/>
      <c r="D13" s="284" t="s">
        <v>283</v>
      </c>
      <c r="E13" s="265">
        <v>222352041.47999999</v>
      </c>
      <c r="F13" s="206">
        <v>177351948.86000001</v>
      </c>
      <c r="G13" s="270"/>
      <c r="H13" s="270"/>
    </row>
    <row r="14" spans="1:8" s="269" customFormat="1" x14ac:dyDescent="0.25">
      <c r="A14"/>
      <c r="B14" s="330"/>
      <c r="C14" s="284"/>
      <c r="D14" s="284" t="s">
        <v>285</v>
      </c>
      <c r="E14" s="265">
        <v>313024909.43000001</v>
      </c>
      <c r="F14" s="206">
        <v>339787185.76000005</v>
      </c>
    </row>
    <row r="15" spans="1:8" s="269" customFormat="1" x14ac:dyDescent="0.25">
      <c r="A15"/>
      <c r="B15" s="330"/>
      <c r="C15" s="284"/>
      <c r="D15" s="284" t="s">
        <v>308</v>
      </c>
      <c r="E15" s="317">
        <v>0</v>
      </c>
      <c r="F15" s="206">
        <v>0</v>
      </c>
    </row>
    <row r="16" spans="1:8" s="269" customFormat="1" ht="22.5" x14ac:dyDescent="0.25">
      <c r="A16"/>
      <c r="B16" s="330"/>
      <c r="C16" s="284"/>
      <c r="D16" s="335" t="s">
        <v>310</v>
      </c>
      <c r="E16" s="265">
        <v>3407227527.2399998</v>
      </c>
      <c r="F16" s="206">
        <v>3032137698.8699999</v>
      </c>
    </row>
    <row r="17" spans="1:6" s="269" customFormat="1" ht="22.5" x14ac:dyDescent="0.25">
      <c r="A17"/>
      <c r="B17" s="330"/>
      <c r="C17" s="284"/>
      <c r="D17" s="284" t="s">
        <v>311</v>
      </c>
      <c r="E17" s="265">
        <v>494832941.77999997</v>
      </c>
      <c r="F17" s="206">
        <v>434248740.93000001</v>
      </c>
    </row>
    <row r="18" spans="1:6" s="269" customFormat="1" x14ac:dyDescent="0.25">
      <c r="A18"/>
      <c r="B18" s="330"/>
      <c r="C18" s="284"/>
      <c r="D18" s="284" t="s">
        <v>203</v>
      </c>
      <c r="E18" s="265">
        <v>14303797.33</v>
      </c>
      <c r="F18" s="206">
        <v>9734541.6099995226</v>
      </c>
    </row>
    <row r="19" spans="1:6" s="269" customFormat="1" ht="15" customHeight="1" x14ac:dyDescent="0.25">
      <c r="A19"/>
      <c r="B19" s="330"/>
      <c r="C19" s="418" t="s">
        <v>204</v>
      </c>
      <c r="D19" s="418"/>
      <c r="E19" s="275">
        <v>4977477972.3599987</v>
      </c>
      <c r="F19" s="207">
        <v>4735108656.0599976</v>
      </c>
    </row>
    <row r="20" spans="1:6" s="269" customFormat="1" ht="15" customHeight="1" x14ac:dyDescent="0.25">
      <c r="A20"/>
      <c r="B20" s="330"/>
      <c r="C20" s="344"/>
      <c r="D20" s="284" t="s">
        <v>166</v>
      </c>
      <c r="E20" s="265">
        <v>1764640370.3099999</v>
      </c>
      <c r="F20" s="206">
        <v>1738649593.99</v>
      </c>
    </row>
    <row r="21" spans="1:6" s="269" customFormat="1" x14ac:dyDescent="0.25">
      <c r="A21"/>
      <c r="B21" s="330"/>
      <c r="C21" s="344"/>
      <c r="D21" s="284" t="s">
        <v>167</v>
      </c>
      <c r="E21" s="265">
        <v>764813549.90999997</v>
      </c>
      <c r="F21" s="206">
        <v>679196543.23000014</v>
      </c>
    </row>
    <row r="22" spans="1:6" s="269" customFormat="1" x14ac:dyDescent="0.25">
      <c r="A22"/>
      <c r="B22" s="330"/>
      <c r="C22" s="344"/>
      <c r="D22" s="284" t="s">
        <v>168</v>
      </c>
      <c r="E22" s="265">
        <v>1616647879.21</v>
      </c>
      <c r="F22" s="206">
        <v>1466866041.8899999</v>
      </c>
    </row>
    <row r="23" spans="1:6" s="269" customFormat="1" x14ac:dyDescent="0.25">
      <c r="A23"/>
      <c r="B23" s="330"/>
      <c r="C23" s="344"/>
      <c r="D23" s="284" t="s">
        <v>169</v>
      </c>
      <c r="E23" s="317">
        <v>0</v>
      </c>
      <c r="F23" s="206">
        <v>0</v>
      </c>
    </row>
    <row r="24" spans="1:6" s="269" customFormat="1" x14ac:dyDescent="0.25">
      <c r="A24"/>
      <c r="B24" s="330"/>
      <c r="C24" s="344"/>
      <c r="D24" s="284" t="s">
        <v>205</v>
      </c>
      <c r="E24" s="265">
        <v>42752795.229999997</v>
      </c>
      <c r="F24" s="206">
        <v>47010994.620000005</v>
      </c>
    </row>
    <row r="25" spans="1:6" s="269" customFormat="1" x14ac:dyDescent="0.25">
      <c r="A25"/>
      <c r="B25" s="330"/>
      <c r="C25" s="344"/>
      <c r="D25" s="284" t="s">
        <v>206</v>
      </c>
      <c r="E25" s="265">
        <v>1000000</v>
      </c>
      <c r="F25" s="206">
        <v>0</v>
      </c>
    </row>
    <row r="26" spans="1:6" s="269" customFormat="1" x14ac:dyDescent="0.25">
      <c r="A26"/>
      <c r="B26" s="330"/>
      <c r="C26" s="344"/>
      <c r="D26" s="284" t="s">
        <v>172</v>
      </c>
      <c r="E26" s="265">
        <v>54697914.359999999</v>
      </c>
      <c r="F26" s="206">
        <v>112588205.20000002</v>
      </c>
    </row>
    <row r="27" spans="1:6" s="269" customFormat="1" x14ac:dyDescent="0.25">
      <c r="A27"/>
      <c r="B27" s="330"/>
      <c r="C27" s="344"/>
      <c r="D27" s="284" t="s">
        <v>173</v>
      </c>
      <c r="E27" s="265">
        <v>470026831.97000003</v>
      </c>
      <c r="F27" s="206">
        <v>467052580.10999995</v>
      </c>
    </row>
    <row r="28" spans="1:6" s="269" customFormat="1" x14ac:dyDescent="0.25">
      <c r="A28"/>
      <c r="B28" s="330"/>
      <c r="C28" s="344"/>
      <c r="D28" s="284" t="s">
        <v>174</v>
      </c>
      <c r="E28" s="265">
        <v>131570000</v>
      </c>
      <c r="F28" s="206">
        <v>120000000</v>
      </c>
    </row>
    <row r="29" spans="1:6" s="269" customFormat="1" x14ac:dyDescent="0.25">
      <c r="A29"/>
      <c r="B29" s="330"/>
      <c r="C29" s="344"/>
      <c r="D29" s="284" t="s">
        <v>175</v>
      </c>
      <c r="E29" s="317">
        <v>0</v>
      </c>
      <c r="F29" s="206">
        <v>0</v>
      </c>
    </row>
    <row r="30" spans="1:6" s="269" customFormat="1" x14ac:dyDescent="0.25">
      <c r="A30"/>
      <c r="B30" s="330"/>
      <c r="C30" s="344"/>
      <c r="D30" s="284" t="s">
        <v>176</v>
      </c>
      <c r="E30" s="317">
        <v>0</v>
      </c>
      <c r="F30" s="206">
        <v>0</v>
      </c>
    </row>
    <row r="31" spans="1:6" s="269" customFormat="1" x14ac:dyDescent="0.25">
      <c r="A31"/>
      <c r="B31" s="330"/>
      <c r="C31" s="344"/>
      <c r="D31" s="284" t="s">
        <v>177</v>
      </c>
      <c r="E31" s="317">
        <v>0</v>
      </c>
      <c r="F31" s="206">
        <v>0</v>
      </c>
    </row>
    <row r="32" spans="1:6" s="269" customFormat="1" x14ac:dyDescent="0.25">
      <c r="A32"/>
      <c r="B32" s="330"/>
      <c r="C32" s="344"/>
      <c r="D32" s="284" t="s">
        <v>207</v>
      </c>
      <c r="E32" s="317">
        <v>0</v>
      </c>
      <c r="F32" s="206">
        <v>0</v>
      </c>
    </row>
    <row r="33" spans="1:8" s="269" customFormat="1" x14ac:dyDescent="0.25">
      <c r="A33"/>
      <c r="B33" s="330"/>
      <c r="C33" s="344"/>
      <c r="D33" s="284" t="s">
        <v>82</v>
      </c>
      <c r="E33" s="317">
        <v>0</v>
      </c>
      <c r="F33" s="206">
        <v>0</v>
      </c>
    </row>
    <row r="34" spans="1:8" s="269" customFormat="1" x14ac:dyDescent="0.25">
      <c r="A34"/>
      <c r="B34" s="330"/>
      <c r="C34" s="344"/>
      <c r="D34" s="284" t="s">
        <v>180</v>
      </c>
      <c r="E34" s="265">
        <v>27763375.899999999</v>
      </c>
      <c r="F34" s="206">
        <v>27501776.199999996</v>
      </c>
    </row>
    <row r="35" spans="1:8" s="269" customFormat="1" x14ac:dyDescent="0.25">
      <c r="A35"/>
      <c r="B35" s="330"/>
      <c r="C35" s="344"/>
      <c r="D35" s="284" t="s">
        <v>208</v>
      </c>
      <c r="E35" s="265">
        <v>103565255.4699997</v>
      </c>
      <c r="F35" s="206">
        <v>76242920.819997728</v>
      </c>
    </row>
    <row r="36" spans="1:8" s="269" customFormat="1" ht="15" customHeight="1" x14ac:dyDescent="0.25">
      <c r="A36"/>
      <c r="B36" s="419" t="s">
        <v>209</v>
      </c>
      <c r="C36" s="420"/>
      <c r="D36" s="420"/>
      <c r="E36" s="276">
        <v>1884147008.6199999</v>
      </c>
      <c r="F36" s="208">
        <v>1617673662.8200016</v>
      </c>
      <c r="G36" s="270"/>
      <c r="H36" s="312"/>
    </row>
    <row r="37" spans="1:8" s="269" customFormat="1" ht="15" customHeight="1" x14ac:dyDescent="0.25">
      <c r="A37"/>
      <c r="B37" s="331"/>
      <c r="C37" s="332"/>
      <c r="D37" s="332"/>
      <c r="E37" s="265"/>
      <c r="F37" s="206"/>
      <c r="G37" s="270"/>
      <c r="H37" s="312"/>
    </row>
    <row r="38" spans="1:8" s="269" customFormat="1" ht="6.75" customHeight="1" x14ac:dyDescent="0.25">
      <c r="A38"/>
      <c r="B38" s="421" t="s">
        <v>210</v>
      </c>
      <c r="C38" s="418"/>
      <c r="D38" s="418"/>
      <c r="E38" s="265"/>
      <c r="F38" s="206"/>
      <c r="G38" s="270"/>
      <c r="H38" s="312"/>
    </row>
    <row r="39" spans="1:8" s="271" customFormat="1" ht="15" customHeight="1" x14ac:dyDescent="0.25">
      <c r="A39"/>
      <c r="B39" s="330"/>
      <c r="C39" s="418" t="s">
        <v>202</v>
      </c>
      <c r="D39" s="418"/>
      <c r="E39" s="317">
        <v>8443151.349999994</v>
      </c>
      <c r="F39" s="209">
        <v>7427715.4300002996</v>
      </c>
      <c r="G39" s="311"/>
      <c r="H39" s="313"/>
    </row>
    <row r="40" spans="1:8" s="269" customFormat="1" ht="15" customHeight="1" x14ac:dyDescent="0.25">
      <c r="A40"/>
      <c r="B40" s="330"/>
      <c r="C40" s="284"/>
      <c r="D40" s="284" t="s">
        <v>66</v>
      </c>
      <c r="E40" s="317">
        <v>0</v>
      </c>
      <c r="F40" s="206">
        <v>5649095.0099999998</v>
      </c>
      <c r="G40" s="270"/>
      <c r="H40" s="312"/>
    </row>
    <row r="41" spans="1:8" s="269" customFormat="1" x14ac:dyDescent="0.25">
      <c r="A41"/>
      <c r="B41" s="330"/>
      <c r="C41" s="284"/>
      <c r="D41" s="284" t="s">
        <v>68</v>
      </c>
      <c r="E41" s="317">
        <v>0</v>
      </c>
      <c r="F41" s="206">
        <v>0</v>
      </c>
      <c r="G41" s="270"/>
      <c r="H41" s="312"/>
    </row>
    <row r="42" spans="1:8" s="269" customFormat="1" x14ac:dyDescent="0.25">
      <c r="A42"/>
      <c r="B42" s="330"/>
      <c r="C42" s="284"/>
      <c r="D42" s="284" t="s">
        <v>211</v>
      </c>
      <c r="E42" s="317">
        <v>8443151.349999994</v>
      </c>
      <c r="F42" s="206">
        <v>1778620.4200002998</v>
      </c>
      <c r="G42" s="270"/>
      <c r="H42" s="312"/>
    </row>
    <row r="43" spans="1:8" s="269" customFormat="1" ht="15" customHeight="1" x14ac:dyDescent="0.25">
      <c r="A43"/>
      <c r="B43" s="330"/>
      <c r="C43" s="418" t="s">
        <v>204</v>
      </c>
      <c r="D43" s="418"/>
      <c r="E43" s="275">
        <v>1349594989.4900029</v>
      </c>
      <c r="F43" s="209">
        <v>1358345084.5999994</v>
      </c>
      <c r="G43" s="270"/>
      <c r="H43" s="312"/>
    </row>
    <row r="44" spans="1:8" s="269" customFormat="1" ht="15" customHeight="1" x14ac:dyDescent="0.25">
      <c r="A44"/>
      <c r="B44" s="330"/>
      <c r="C44" s="284"/>
      <c r="D44" s="284" t="s">
        <v>66</v>
      </c>
      <c r="E44" s="265">
        <v>952472982.75000274</v>
      </c>
      <c r="F44" s="206">
        <v>996803157.71999943</v>
      </c>
      <c r="G44" s="270"/>
      <c r="H44" s="312"/>
    </row>
    <row r="45" spans="1:8" s="269" customFormat="1" x14ac:dyDescent="0.25">
      <c r="A45"/>
      <c r="B45" s="330"/>
      <c r="C45" s="344"/>
      <c r="D45" s="284" t="s">
        <v>68</v>
      </c>
      <c r="E45" s="265">
        <v>374172261.98000002</v>
      </c>
      <c r="F45" s="206">
        <v>340126233.10999995</v>
      </c>
      <c r="G45" s="270"/>
      <c r="H45" s="312"/>
    </row>
    <row r="46" spans="1:8" s="269" customFormat="1" x14ac:dyDescent="0.25">
      <c r="A46"/>
      <c r="B46" s="330"/>
      <c r="C46" s="284"/>
      <c r="D46" s="284" t="s">
        <v>212</v>
      </c>
      <c r="E46" s="265">
        <v>22949744.760000005</v>
      </c>
      <c r="F46" s="206">
        <v>21415693.770000003</v>
      </c>
      <c r="G46" s="270"/>
      <c r="H46" s="312"/>
    </row>
    <row r="47" spans="1:8" s="269" customFormat="1" ht="15" customHeight="1" x14ac:dyDescent="0.25">
      <c r="A47"/>
      <c r="B47" s="419" t="s">
        <v>213</v>
      </c>
      <c r="C47" s="420"/>
      <c r="D47" s="420"/>
      <c r="E47" s="277">
        <v>-1341151838.140003</v>
      </c>
      <c r="F47" s="210">
        <v>-1350917369.1699991</v>
      </c>
      <c r="G47" s="270"/>
      <c r="H47" s="312"/>
    </row>
    <row r="48" spans="1:8" s="269" customFormat="1" ht="15" customHeight="1" x14ac:dyDescent="0.25">
      <c r="A48"/>
      <c r="B48" s="331"/>
      <c r="C48" s="332"/>
      <c r="D48" s="332"/>
      <c r="E48" s="265"/>
      <c r="F48" s="206"/>
      <c r="G48" s="270"/>
      <c r="H48" s="312"/>
    </row>
    <row r="49" spans="1:8" s="269" customFormat="1" ht="11.25" customHeight="1" x14ac:dyDescent="0.25">
      <c r="A49"/>
      <c r="B49" s="421" t="s">
        <v>214</v>
      </c>
      <c r="C49" s="418"/>
      <c r="D49" s="418"/>
      <c r="E49" s="265"/>
      <c r="F49" s="206"/>
      <c r="G49" s="270"/>
      <c r="H49" s="312"/>
    </row>
    <row r="50" spans="1:8" s="269" customFormat="1" ht="15" customHeight="1" x14ac:dyDescent="0.25">
      <c r="A50"/>
      <c r="B50" s="330"/>
      <c r="C50" s="418" t="s">
        <v>202</v>
      </c>
      <c r="D50" s="418"/>
      <c r="E50" s="317">
        <v>0</v>
      </c>
      <c r="F50" s="209">
        <v>35600000</v>
      </c>
      <c r="G50" s="270"/>
      <c r="H50" s="312"/>
    </row>
    <row r="51" spans="1:8" s="269" customFormat="1" ht="15" customHeight="1" x14ac:dyDescent="0.25">
      <c r="A51"/>
      <c r="B51" s="330"/>
      <c r="C51" s="284"/>
      <c r="D51" s="284" t="s">
        <v>215</v>
      </c>
      <c r="E51" s="317">
        <v>0</v>
      </c>
      <c r="F51" s="206">
        <v>0</v>
      </c>
      <c r="G51" s="270"/>
      <c r="H51" s="312"/>
    </row>
    <row r="52" spans="1:8" s="269" customFormat="1" x14ac:dyDescent="0.25">
      <c r="A52"/>
      <c r="B52" s="330"/>
      <c r="C52" s="344"/>
      <c r="D52" s="284" t="s">
        <v>216</v>
      </c>
      <c r="E52" s="317">
        <v>0</v>
      </c>
      <c r="F52" s="206">
        <v>35600000</v>
      </c>
      <c r="G52" s="270"/>
      <c r="H52" s="312"/>
    </row>
    <row r="53" spans="1:8" s="269" customFormat="1" x14ac:dyDescent="0.25">
      <c r="A53"/>
      <c r="B53" s="330"/>
      <c r="C53" s="344"/>
      <c r="D53" s="284" t="s">
        <v>217</v>
      </c>
      <c r="E53" s="317">
        <v>0</v>
      </c>
      <c r="F53" s="206">
        <v>0</v>
      </c>
      <c r="G53" s="270"/>
      <c r="H53" s="312"/>
    </row>
    <row r="54" spans="1:8" s="269" customFormat="1" x14ac:dyDescent="0.25">
      <c r="A54"/>
      <c r="B54" s="330"/>
      <c r="C54" s="344"/>
      <c r="D54" s="284" t="s">
        <v>218</v>
      </c>
      <c r="E54" s="317">
        <v>0</v>
      </c>
      <c r="F54" s="206">
        <v>0</v>
      </c>
      <c r="G54" s="270"/>
      <c r="H54" s="312"/>
    </row>
    <row r="55" spans="1:8" s="269" customFormat="1" ht="15" customHeight="1" x14ac:dyDescent="0.25">
      <c r="A55"/>
      <c r="B55" s="330"/>
      <c r="C55" s="418" t="s">
        <v>204</v>
      </c>
      <c r="D55" s="418"/>
      <c r="E55" s="275">
        <v>208862068.52000001</v>
      </c>
      <c r="F55" s="209">
        <v>252803375.94999999</v>
      </c>
      <c r="G55" s="268"/>
      <c r="H55" s="267"/>
    </row>
    <row r="56" spans="1:8" s="269" customFormat="1" ht="15" customHeight="1" x14ac:dyDescent="0.25">
      <c r="A56"/>
      <c r="B56" s="330"/>
      <c r="C56" s="284"/>
      <c r="D56" s="284" t="s">
        <v>219</v>
      </c>
      <c r="E56" s="265"/>
      <c r="F56" s="206"/>
      <c r="G56" s="268"/>
      <c r="H56" s="267"/>
    </row>
    <row r="57" spans="1:8" s="269" customFormat="1" x14ac:dyDescent="0.25">
      <c r="A57"/>
      <c r="B57" s="330"/>
      <c r="C57" s="344"/>
      <c r="D57" s="284" t="s">
        <v>216</v>
      </c>
      <c r="E57" s="336">
        <v>22048395.77</v>
      </c>
      <c r="F57" s="206">
        <v>68906672.150000006</v>
      </c>
      <c r="G57" s="268"/>
      <c r="H57" s="267"/>
    </row>
    <row r="58" spans="1:8" s="269" customFormat="1" x14ac:dyDescent="0.25">
      <c r="A58"/>
      <c r="B58" s="330"/>
      <c r="C58" s="344"/>
      <c r="D58" s="284" t="s">
        <v>217</v>
      </c>
      <c r="E58" s="317">
        <v>0</v>
      </c>
      <c r="F58" s="206"/>
      <c r="G58" s="268"/>
      <c r="H58" s="267"/>
    </row>
    <row r="59" spans="1:8" s="269" customFormat="1" x14ac:dyDescent="0.25">
      <c r="A59"/>
      <c r="B59" s="330"/>
      <c r="C59" s="344"/>
      <c r="D59" s="284" t="s">
        <v>220</v>
      </c>
      <c r="E59" s="265">
        <v>186813672.75</v>
      </c>
      <c r="F59" s="206">
        <v>183896703.79999998</v>
      </c>
      <c r="G59" s="268"/>
      <c r="H59" s="267"/>
    </row>
    <row r="60" spans="1:8" s="269" customFormat="1" ht="15" customHeight="1" x14ac:dyDescent="0.25">
      <c r="A60"/>
      <c r="B60" s="419" t="s">
        <v>315</v>
      </c>
      <c r="C60" s="420"/>
      <c r="D60" s="420"/>
      <c r="E60" s="278">
        <v>-208862068.52000001</v>
      </c>
      <c r="F60" s="211">
        <v>-217203375.94999999</v>
      </c>
      <c r="G60" s="268"/>
      <c r="H60" s="267"/>
    </row>
    <row r="61" spans="1:8" s="269" customFormat="1" ht="15" customHeight="1" x14ac:dyDescent="0.25">
      <c r="A61"/>
      <c r="B61" s="331"/>
      <c r="C61" s="332"/>
      <c r="D61" s="332"/>
      <c r="E61" s="265"/>
      <c r="F61" s="206"/>
      <c r="G61" s="268"/>
      <c r="H61" s="267"/>
    </row>
    <row r="62" spans="1:8" s="269" customFormat="1" ht="7.5" customHeight="1" x14ac:dyDescent="0.25">
      <c r="A62"/>
      <c r="B62" s="436" t="s">
        <v>221</v>
      </c>
      <c r="C62" s="437"/>
      <c r="D62" s="437"/>
      <c r="E62" s="276">
        <v>334133101.95999694</v>
      </c>
      <c r="F62" s="208">
        <v>49552917.700002491</v>
      </c>
      <c r="G62" s="268"/>
      <c r="H62" s="267"/>
    </row>
    <row r="63" spans="1:8" s="269" customFormat="1" ht="15" customHeight="1" x14ac:dyDescent="0.25">
      <c r="A63"/>
      <c r="B63" s="331"/>
      <c r="C63" s="332"/>
      <c r="D63" s="332"/>
      <c r="E63" s="265"/>
      <c r="F63" s="206"/>
      <c r="G63" s="268"/>
      <c r="H63" s="267"/>
    </row>
    <row r="64" spans="1:8" s="269" customFormat="1" ht="9" customHeight="1" x14ac:dyDescent="0.25">
      <c r="A64"/>
      <c r="B64" s="419" t="s">
        <v>222</v>
      </c>
      <c r="C64" s="420"/>
      <c r="D64" s="420"/>
      <c r="E64" s="265">
        <v>1124472240.3199999</v>
      </c>
      <c r="F64" s="206">
        <v>1074919322.6199999</v>
      </c>
      <c r="G64" s="268"/>
      <c r="H64" s="267"/>
    </row>
    <row r="65" spans="1:8" s="269" customFormat="1" ht="15" customHeight="1" x14ac:dyDescent="0.25">
      <c r="A65"/>
      <c r="B65" s="436" t="s">
        <v>223</v>
      </c>
      <c r="C65" s="437"/>
      <c r="D65" s="437"/>
      <c r="E65" s="265">
        <v>1458605342.28</v>
      </c>
      <c r="F65" s="206">
        <v>1124472240.3199997</v>
      </c>
      <c r="G65" s="268"/>
      <c r="H65" s="267"/>
    </row>
    <row r="66" spans="1:8" s="269" customFormat="1" ht="10.5" customHeight="1" thickBot="1" x14ac:dyDescent="0.3">
      <c r="A66"/>
      <c r="B66" s="433"/>
      <c r="C66" s="434"/>
      <c r="D66" s="434"/>
      <c r="E66" s="434"/>
      <c r="F66" s="435"/>
      <c r="G66" s="268"/>
      <c r="H66" s="267"/>
    </row>
    <row r="67" spans="1:8" x14ac:dyDescent="0.25">
      <c r="B67" s="318" t="s">
        <v>282</v>
      </c>
      <c r="F67" s="272"/>
    </row>
  </sheetData>
  <mergeCells count="20">
    <mergeCell ref="C43:D43"/>
    <mergeCell ref="B47:D47"/>
    <mergeCell ref="B49:D49"/>
    <mergeCell ref="C50:D50"/>
    <mergeCell ref="C55:D55"/>
    <mergeCell ref="B66:F66"/>
    <mergeCell ref="B65:D65"/>
    <mergeCell ref="B60:D60"/>
    <mergeCell ref="B62:D62"/>
    <mergeCell ref="B64:D64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</mergeCells>
  <hyperlinks>
    <hyperlink ref="E52" r:id="rId1" location="'PORCION DEUDA PUBLICA CORTO (2'!N225" display="PORCION DEUDA PUBLICA CORTO PLAZO A NOV 2019.xlsx - 'PORCION DEUDA PUBLICA CORTO (2'!N225"/>
    <hyperlink ref="E57" r:id="rId2" location="'PORCION DEUDA PUBLICA CORTO (2'!N225" display="PORCION DEUDA PUBLICA CORTO PLAZO A NOV 2019.xlsx - 'PORCION DEUDA PUBLICA CORTO (2'!N225"/>
  </hyperlinks>
  <printOptions horizontalCentered="1"/>
  <pageMargins left="0.23622047244094491" right="0.23622047244094491" top="0.33" bottom="0.4" header="0.24" footer="0.31496062992125984"/>
  <pageSetup scale="78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63"/>
  <sheetViews>
    <sheetView showGridLines="0" zoomScale="70" zoomScaleNormal="70" zoomScalePageLayoutView="80" workbookViewId="0">
      <selection activeCell="B6" sqref="B6:H46"/>
    </sheetView>
  </sheetViews>
  <sheetFormatPr baseColWidth="10" defaultColWidth="11.42578125" defaultRowHeight="15" x14ac:dyDescent="0.25"/>
  <cols>
    <col min="1" max="1" width="4" style="310" customWidth="1"/>
    <col min="2" max="2" width="11.42578125" style="285" customWidth="1"/>
    <col min="3" max="3" width="76" style="285" customWidth="1"/>
    <col min="4" max="4" width="22.42578125" style="285" bestFit="1" customWidth="1"/>
    <col min="5" max="5" width="24.7109375" style="285" customWidth="1"/>
    <col min="6" max="6" width="22.28515625" style="285" customWidth="1"/>
    <col min="7" max="7" width="21" style="285" customWidth="1"/>
    <col min="8" max="8" width="22.85546875" style="285" customWidth="1"/>
    <col min="9" max="10" width="11.42578125" style="285" customWidth="1"/>
    <col min="11" max="16384" width="11.42578125" style="285"/>
  </cols>
  <sheetData>
    <row r="2" spans="1:8" x14ac:dyDescent="0.25">
      <c r="B2" s="440" t="s">
        <v>38</v>
      </c>
      <c r="C2" s="441"/>
      <c r="D2" s="441"/>
      <c r="E2" s="441"/>
      <c r="F2" s="441"/>
      <c r="G2" s="441"/>
      <c r="H2" s="442"/>
    </row>
    <row r="3" spans="1:8" x14ac:dyDescent="0.25">
      <c r="B3" s="443" t="s">
        <v>286</v>
      </c>
      <c r="C3" s="444"/>
      <c r="D3" s="444"/>
      <c r="E3" s="444"/>
      <c r="F3" s="444"/>
      <c r="G3" s="444"/>
      <c r="H3" s="445"/>
    </row>
    <row r="4" spans="1:8" ht="15.75" x14ac:dyDescent="0.25">
      <c r="A4" s="308"/>
      <c r="B4" s="446" t="s">
        <v>316</v>
      </c>
      <c r="C4" s="447"/>
      <c r="D4" s="447"/>
      <c r="E4" s="447"/>
      <c r="F4" s="447"/>
      <c r="G4" s="447"/>
      <c r="H4" s="448"/>
    </row>
    <row r="5" spans="1:8" ht="63" x14ac:dyDescent="0.25">
      <c r="A5" s="308"/>
      <c r="B5" s="449"/>
      <c r="C5" s="450"/>
      <c r="D5" s="286" t="s">
        <v>80</v>
      </c>
      <c r="E5" s="286" t="s">
        <v>287</v>
      </c>
      <c r="F5" s="286" t="s">
        <v>288</v>
      </c>
      <c r="G5" s="286" t="s">
        <v>289</v>
      </c>
      <c r="H5" s="286" t="s">
        <v>290</v>
      </c>
    </row>
    <row r="6" spans="1:8" ht="15.75" x14ac:dyDescent="0.25">
      <c r="A6" s="308"/>
      <c r="B6" s="287"/>
      <c r="C6" s="288"/>
      <c r="D6" s="289"/>
      <c r="E6" s="290"/>
      <c r="F6" s="291"/>
      <c r="G6" s="292"/>
      <c r="H6" s="293"/>
    </row>
    <row r="7" spans="1:8" ht="15.75" customHeight="1" x14ac:dyDescent="0.25">
      <c r="A7" s="308"/>
      <c r="B7" s="451" t="s">
        <v>317</v>
      </c>
      <c r="C7" s="452"/>
      <c r="D7" s="294">
        <v>0</v>
      </c>
      <c r="E7" s="294">
        <v>0</v>
      </c>
      <c r="F7" s="294">
        <v>0</v>
      </c>
      <c r="G7" s="294">
        <v>0</v>
      </c>
      <c r="H7" s="294">
        <v>0</v>
      </c>
    </row>
    <row r="8" spans="1:8" ht="15" customHeight="1" x14ac:dyDescent="0.25">
      <c r="A8" s="309"/>
      <c r="B8" s="438" t="s">
        <v>291</v>
      </c>
      <c r="C8" s="439"/>
      <c r="D8" s="295">
        <v>0</v>
      </c>
      <c r="E8" s="295">
        <v>0</v>
      </c>
      <c r="F8" s="295">
        <v>0</v>
      </c>
      <c r="G8" s="295">
        <v>0</v>
      </c>
      <c r="H8" s="296">
        <v>0</v>
      </c>
    </row>
    <row r="9" spans="1:8" ht="15" customHeight="1" x14ac:dyDescent="0.25">
      <c r="A9" s="309"/>
      <c r="B9" s="438" t="s">
        <v>83</v>
      </c>
      <c r="C9" s="439"/>
      <c r="D9" s="295">
        <v>0</v>
      </c>
      <c r="E9" s="295">
        <v>0</v>
      </c>
      <c r="F9" s="295">
        <v>0</v>
      </c>
      <c r="G9" s="295">
        <v>0</v>
      </c>
      <c r="H9" s="296">
        <v>0</v>
      </c>
    </row>
    <row r="10" spans="1:8" ht="15" customHeight="1" x14ac:dyDescent="0.25">
      <c r="A10" s="309"/>
      <c r="B10" s="438" t="s">
        <v>228</v>
      </c>
      <c r="C10" s="439"/>
      <c r="D10" s="295">
        <v>0</v>
      </c>
      <c r="E10" s="295">
        <v>0</v>
      </c>
      <c r="F10" s="295">
        <v>0</v>
      </c>
      <c r="G10" s="295">
        <v>0</v>
      </c>
      <c r="H10" s="296">
        <v>0</v>
      </c>
    </row>
    <row r="11" spans="1:8" ht="15.75" x14ac:dyDescent="0.25">
      <c r="A11" s="308"/>
      <c r="B11" s="347"/>
      <c r="C11" s="297"/>
      <c r="D11" s="298"/>
      <c r="E11" s="298"/>
      <c r="F11" s="298"/>
      <c r="G11" s="296"/>
      <c r="H11" s="296"/>
    </row>
    <row r="12" spans="1:8" ht="15.75" customHeight="1" x14ac:dyDescent="0.25">
      <c r="A12" s="308"/>
      <c r="B12" s="451" t="s">
        <v>318</v>
      </c>
      <c r="C12" s="452"/>
      <c r="D12" s="294">
        <v>0</v>
      </c>
      <c r="E12" s="294">
        <v>17582047283.720001</v>
      </c>
      <c r="F12" s="294">
        <v>1310214719.9400001</v>
      </c>
      <c r="G12" s="294">
        <v>0</v>
      </c>
      <c r="H12" s="294">
        <v>18892262003.66</v>
      </c>
    </row>
    <row r="13" spans="1:8" ht="15" customHeight="1" x14ac:dyDescent="0.25">
      <c r="A13" s="309"/>
      <c r="B13" s="438" t="s">
        <v>197</v>
      </c>
      <c r="C13" s="439"/>
      <c r="D13" s="298">
        <v>0</v>
      </c>
      <c r="E13" s="298">
        <v>0</v>
      </c>
      <c r="F13" s="298">
        <v>1310214719.9400001</v>
      </c>
      <c r="G13" s="295">
        <v>0</v>
      </c>
      <c r="H13" s="296">
        <v>1310214719.9400001</v>
      </c>
    </row>
    <row r="14" spans="1:8" ht="15" customHeight="1" x14ac:dyDescent="0.25">
      <c r="A14"/>
      <c r="B14" s="438" t="s">
        <v>87</v>
      </c>
      <c r="C14" s="439"/>
      <c r="D14" s="298">
        <v>0</v>
      </c>
      <c r="E14" s="298">
        <v>2690296801.0300002</v>
      </c>
      <c r="F14" s="298">
        <v>0</v>
      </c>
      <c r="G14" s="295">
        <v>0</v>
      </c>
      <c r="H14" s="296">
        <v>2690296801.0300002</v>
      </c>
    </row>
    <row r="15" spans="1:8" x14ac:dyDescent="0.25">
      <c r="A15"/>
      <c r="B15" s="345"/>
      <c r="C15" s="346"/>
      <c r="D15" s="298">
        <v>0</v>
      </c>
      <c r="E15" s="298"/>
      <c r="F15" s="298"/>
      <c r="G15" s="295"/>
      <c r="H15" s="296"/>
    </row>
    <row r="16" spans="1:8" x14ac:dyDescent="0.25">
      <c r="A16"/>
      <c r="B16" s="345"/>
      <c r="C16" s="346"/>
      <c r="D16" s="298">
        <v>0</v>
      </c>
      <c r="E16" s="298"/>
      <c r="F16" s="298"/>
      <c r="G16" s="295"/>
      <c r="H16" s="296"/>
    </row>
    <row r="17" spans="1:8" x14ac:dyDescent="0.25">
      <c r="A17"/>
      <c r="B17" s="345"/>
      <c r="C17" s="346"/>
      <c r="D17" s="298">
        <v>0</v>
      </c>
      <c r="E17" s="298"/>
      <c r="F17" s="298"/>
      <c r="G17" s="295"/>
      <c r="H17" s="296"/>
    </row>
    <row r="18" spans="1:8" x14ac:dyDescent="0.25">
      <c r="A18"/>
      <c r="B18" s="345"/>
      <c r="C18" s="346"/>
      <c r="D18" s="298">
        <v>0</v>
      </c>
      <c r="E18" s="298"/>
      <c r="F18" s="298"/>
      <c r="G18" s="295"/>
      <c r="H18" s="296"/>
    </row>
    <row r="19" spans="1:8" x14ac:dyDescent="0.25">
      <c r="A19" s="309"/>
      <c r="B19" s="438" t="s">
        <v>292</v>
      </c>
      <c r="C19" s="439"/>
      <c r="D19" s="298">
        <v>0</v>
      </c>
      <c r="E19" s="298">
        <v>6600948383.4099998</v>
      </c>
      <c r="F19" s="298">
        <v>0</v>
      </c>
      <c r="G19" s="295">
        <v>0</v>
      </c>
      <c r="H19" s="296">
        <v>6600948383.4099998</v>
      </c>
    </row>
    <row r="20" spans="1:8" x14ac:dyDescent="0.25">
      <c r="A20" s="309"/>
      <c r="B20" s="438" t="s">
        <v>89</v>
      </c>
      <c r="C20" s="439"/>
      <c r="D20" s="298">
        <v>0</v>
      </c>
      <c r="E20" s="298">
        <v>0</v>
      </c>
      <c r="F20" s="298">
        <v>0</v>
      </c>
      <c r="G20" s="295">
        <v>0</v>
      </c>
      <c r="H20" s="296">
        <v>0</v>
      </c>
    </row>
    <row r="21" spans="1:8" ht="15" customHeight="1" x14ac:dyDescent="0.25">
      <c r="A21" s="309"/>
      <c r="B21" s="438" t="s">
        <v>90</v>
      </c>
      <c r="C21" s="439"/>
      <c r="D21" s="298">
        <v>0</v>
      </c>
      <c r="E21" s="298">
        <v>8290802099.2799997</v>
      </c>
      <c r="F21" s="298">
        <v>0</v>
      </c>
      <c r="G21" s="295">
        <v>0</v>
      </c>
      <c r="H21" s="296">
        <v>8290802099.2799997</v>
      </c>
    </row>
    <row r="22" spans="1:8" ht="15.75" x14ac:dyDescent="0.25">
      <c r="A22" s="308"/>
      <c r="B22" s="347"/>
      <c r="C22" s="297"/>
      <c r="D22" s="298"/>
      <c r="E22" s="296"/>
      <c r="F22" s="298"/>
      <c r="G22" s="298"/>
      <c r="H22" s="298"/>
    </row>
    <row r="23" spans="1:8" ht="15.75" customHeight="1" x14ac:dyDescent="0.25">
      <c r="A23" s="308"/>
      <c r="B23" s="455" t="s">
        <v>319</v>
      </c>
      <c r="C23" s="456"/>
      <c r="D23" s="299">
        <v>0</v>
      </c>
      <c r="E23" s="299">
        <v>0</v>
      </c>
      <c r="F23" s="299">
        <v>0</v>
      </c>
      <c r="G23" s="299">
        <v>0</v>
      </c>
      <c r="H23" s="299">
        <v>0</v>
      </c>
    </row>
    <row r="24" spans="1:8" ht="15" customHeight="1" x14ac:dyDescent="0.25">
      <c r="A24" s="309"/>
      <c r="B24" s="438" t="s">
        <v>320</v>
      </c>
      <c r="C24" s="439"/>
      <c r="D24" s="295">
        <v>0</v>
      </c>
      <c r="E24" s="295">
        <v>0</v>
      </c>
      <c r="F24" s="295">
        <v>0</v>
      </c>
      <c r="G24" s="295">
        <v>0</v>
      </c>
      <c r="H24" s="296">
        <v>0</v>
      </c>
    </row>
    <row r="25" spans="1:8" ht="15" customHeight="1" x14ac:dyDescent="0.25">
      <c r="A25" s="309"/>
      <c r="B25" s="438" t="s">
        <v>93</v>
      </c>
      <c r="C25" s="439"/>
      <c r="D25" s="295">
        <v>0</v>
      </c>
      <c r="E25" s="295">
        <v>0</v>
      </c>
      <c r="F25" s="295">
        <v>0</v>
      </c>
      <c r="G25" s="295">
        <v>0</v>
      </c>
      <c r="H25" s="296">
        <v>0</v>
      </c>
    </row>
    <row r="26" spans="1:8" ht="15.75" x14ac:dyDescent="0.25">
      <c r="A26" s="308"/>
      <c r="B26" s="347"/>
      <c r="C26" s="297"/>
      <c r="D26" s="298"/>
      <c r="E26" s="296"/>
      <c r="F26" s="298"/>
      <c r="G26" s="298"/>
      <c r="H26" s="298"/>
    </row>
    <row r="27" spans="1:8" ht="15.75" x14ac:dyDescent="0.25">
      <c r="A27" s="308"/>
      <c r="B27" s="453" t="s">
        <v>321</v>
      </c>
      <c r="C27" s="454"/>
      <c r="D27" s="294">
        <v>0</v>
      </c>
      <c r="E27" s="294">
        <v>17582047283.720001</v>
      </c>
      <c r="F27" s="294">
        <v>1310214719.9400001</v>
      </c>
      <c r="G27" s="294">
        <v>0</v>
      </c>
      <c r="H27" s="294">
        <v>18892262003.66</v>
      </c>
    </row>
    <row r="28" spans="1:8" ht="15.75" x14ac:dyDescent="0.25">
      <c r="A28" s="308"/>
      <c r="B28" s="300"/>
      <c r="C28" s="301"/>
      <c r="D28" s="296"/>
      <c r="E28" s="298"/>
      <c r="F28" s="298"/>
      <c r="G28" s="296"/>
      <c r="H28" s="296"/>
    </row>
    <row r="29" spans="1:8" ht="15.75" customHeight="1" x14ac:dyDescent="0.25">
      <c r="A29" s="308"/>
      <c r="B29" s="451" t="s">
        <v>322</v>
      </c>
      <c r="C29" s="452"/>
      <c r="D29" s="294">
        <v>0</v>
      </c>
      <c r="E29" s="294">
        <v>0</v>
      </c>
      <c r="F29" s="294">
        <v>0</v>
      </c>
      <c r="G29" s="294">
        <v>0</v>
      </c>
      <c r="H29" s="294">
        <v>0</v>
      </c>
    </row>
    <row r="30" spans="1:8" ht="15" customHeight="1" x14ac:dyDescent="0.25">
      <c r="A30" s="309"/>
      <c r="B30" s="438" t="s">
        <v>82</v>
      </c>
      <c r="C30" s="439"/>
      <c r="D30" s="295">
        <v>0</v>
      </c>
      <c r="E30" s="295">
        <v>0</v>
      </c>
      <c r="F30" s="295">
        <v>0</v>
      </c>
      <c r="G30" s="295">
        <v>0</v>
      </c>
      <c r="H30" s="296">
        <v>0</v>
      </c>
    </row>
    <row r="31" spans="1:8" ht="15" customHeight="1" x14ac:dyDescent="0.25">
      <c r="A31" s="309"/>
      <c r="B31" s="438" t="s">
        <v>83</v>
      </c>
      <c r="C31" s="439"/>
      <c r="D31" s="295">
        <v>0</v>
      </c>
      <c r="E31" s="295">
        <v>0</v>
      </c>
      <c r="F31" s="295">
        <v>0</v>
      </c>
      <c r="G31" s="295">
        <v>0</v>
      </c>
      <c r="H31" s="296">
        <v>0</v>
      </c>
    </row>
    <row r="32" spans="1:8" ht="15" customHeight="1" x14ac:dyDescent="0.25">
      <c r="A32" s="309"/>
      <c r="B32" s="438" t="s">
        <v>228</v>
      </c>
      <c r="C32" s="439"/>
      <c r="D32" s="295">
        <v>0</v>
      </c>
      <c r="E32" s="295">
        <v>0</v>
      </c>
      <c r="F32" s="295">
        <v>0</v>
      </c>
      <c r="G32" s="295">
        <v>0</v>
      </c>
      <c r="H32" s="296">
        <v>0</v>
      </c>
    </row>
    <row r="33" spans="1:8" ht="15.75" x14ac:dyDescent="0.25">
      <c r="A33" s="308"/>
      <c r="B33" s="347"/>
      <c r="C33" s="297"/>
      <c r="D33" s="296"/>
      <c r="E33" s="298"/>
      <c r="F33" s="298"/>
      <c r="G33" s="296"/>
      <c r="H33" s="296"/>
    </row>
    <row r="34" spans="1:8" ht="15.75" customHeight="1" x14ac:dyDescent="0.25">
      <c r="A34" s="308"/>
      <c r="B34" s="451" t="s">
        <v>323</v>
      </c>
      <c r="C34" s="452"/>
      <c r="D34" s="294">
        <v>0</v>
      </c>
      <c r="E34" s="294">
        <v>1158487178.9199996</v>
      </c>
      <c r="F34" s="294">
        <v>1057674098.5600009</v>
      </c>
      <c r="G34" s="294">
        <v>0</v>
      </c>
      <c r="H34" s="294">
        <v>2216161277.4800005</v>
      </c>
    </row>
    <row r="35" spans="1:8" ht="15" customHeight="1" x14ac:dyDescent="0.25">
      <c r="A35"/>
      <c r="B35" s="460" t="s">
        <v>197</v>
      </c>
      <c r="C35" s="461"/>
      <c r="D35" s="462">
        <v>0</v>
      </c>
      <c r="E35" s="462">
        <v>0</v>
      </c>
      <c r="F35" s="463">
        <v>1441391062.5700006</v>
      </c>
      <c r="G35" s="463">
        <v>0</v>
      </c>
      <c r="H35" s="457">
        <v>1441391062.5700006</v>
      </c>
    </row>
    <row r="36" spans="1:8" x14ac:dyDescent="0.25">
      <c r="A36"/>
      <c r="B36" s="460"/>
      <c r="C36" s="461"/>
      <c r="D36" s="462"/>
      <c r="E36" s="462"/>
      <c r="F36" s="463"/>
      <c r="G36" s="463"/>
      <c r="H36" s="457"/>
    </row>
    <row r="37" spans="1:8" ht="15" customHeight="1" x14ac:dyDescent="0.25">
      <c r="A37" s="162"/>
      <c r="B37" s="438" t="s">
        <v>87</v>
      </c>
      <c r="C37" s="439"/>
      <c r="D37" s="298">
        <v>0</v>
      </c>
      <c r="E37" s="298">
        <v>1158487178.9199996</v>
      </c>
      <c r="F37" s="295">
        <v>-1310214719.9400001</v>
      </c>
      <c r="G37" s="295">
        <v>0</v>
      </c>
      <c r="H37" s="296">
        <v>-151727541.02000046</v>
      </c>
    </row>
    <row r="38" spans="1:8" ht="15.75" x14ac:dyDescent="0.25">
      <c r="A38" s="308"/>
      <c r="B38" s="438" t="s">
        <v>292</v>
      </c>
      <c r="C38" s="439"/>
      <c r="D38" s="298">
        <v>0</v>
      </c>
      <c r="E38" s="295">
        <v>0</v>
      </c>
      <c r="F38" s="298">
        <v>928636388</v>
      </c>
      <c r="G38" s="295">
        <v>0</v>
      </c>
      <c r="H38" s="296">
        <v>928636388</v>
      </c>
    </row>
    <row r="39" spans="1:8" ht="15.75" x14ac:dyDescent="0.25">
      <c r="A39" s="308"/>
      <c r="B39" s="438" t="s">
        <v>89</v>
      </c>
      <c r="C39" s="439"/>
      <c r="D39" s="298">
        <v>0</v>
      </c>
      <c r="E39" s="295">
        <v>0</v>
      </c>
      <c r="F39" s="298">
        <v>0</v>
      </c>
      <c r="G39" s="295">
        <v>0</v>
      </c>
      <c r="H39" s="296">
        <v>0</v>
      </c>
    </row>
    <row r="40" spans="1:8" ht="15" customHeight="1" x14ac:dyDescent="0.25">
      <c r="A40" s="162"/>
      <c r="B40" s="438" t="s">
        <v>90</v>
      </c>
      <c r="C40" s="439"/>
      <c r="D40" s="298">
        <v>0</v>
      </c>
      <c r="E40" s="295">
        <v>0</v>
      </c>
      <c r="F40" s="298">
        <v>-2138632.0699996948</v>
      </c>
      <c r="G40" s="295">
        <v>0</v>
      </c>
      <c r="H40" s="296">
        <v>-2138632.0699996948</v>
      </c>
    </row>
    <row r="41" spans="1:8" ht="15.75" x14ac:dyDescent="0.25">
      <c r="A41" s="308"/>
      <c r="B41" s="345"/>
      <c r="C41" s="346"/>
      <c r="D41" s="298"/>
      <c r="E41" s="296"/>
      <c r="F41" s="298"/>
      <c r="G41" s="298"/>
      <c r="H41" s="298"/>
    </row>
    <row r="42" spans="1:8" ht="15.75" customHeight="1" x14ac:dyDescent="0.25">
      <c r="A42" s="308"/>
      <c r="B42" s="451" t="s">
        <v>324</v>
      </c>
      <c r="C42" s="452"/>
      <c r="D42" s="299">
        <v>0</v>
      </c>
      <c r="E42" s="299">
        <v>0</v>
      </c>
      <c r="F42" s="299">
        <v>0</v>
      </c>
      <c r="G42" s="299">
        <v>0</v>
      </c>
      <c r="H42" s="294">
        <v>0</v>
      </c>
    </row>
    <row r="43" spans="1:8" ht="15" customHeight="1" x14ac:dyDescent="0.25">
      <c r="A43" s="309"/>
      <c r="B43" s="438" t="s">
        <v>320</v>
      </c>
      <c r="C43" s="439"/>
      <c r="D43" s="295">
        <v>0</v>
      </c>
      <c r="E43" s="295">
        <v>0</v>
      </c>
      <c r="F43" s="295">
        <v>0</v>
      </c>
      <c r="G43" s="295">
        <v>0</v>
      </c>
      <c r="H43" s="296">
        <v>0</v>
      </c>
    </row>
    <row r="44" spans="1:8" ht="15" customHeight="1" x14ac:dyDescent="0.25">
      <c r="A44" s="309"/>
      <c r="B44" s="438" t="s">
        <v>93</v>
      </c>
      <c r="C44" s="439"/>
      <c r="D44" s="295">
        <v>0</v>
      </c>
      <c r="E44" s="295">
        <v>0</v>
      </c>
      <c r="F44" s="295">
        <v>0</v>
      </c>
      <c r="G44" s="295">
        <v>0</v>
      </c>
      <c r="H44" s="296">
        <v>0</v>
      </c>
    </row>
    <row r="45" spans="1:8" ht="15.75" x14ac:dyDescent="0.25">
      <c r="A45" s="308"/>
      <c r="B45" s="348"/>
      <c r="C45" s="349"/>
      <c r="D45" s="298"/>
      <c r="E45" s="296"/>
      <c r="F45" s="298"/>
      <c r="G45" s="298"/>
      <c r="H45" s="298"/>
    </row>
    <row r="46" spans="1:8" ht="15.75" x14ac:dyDescent="0.25">
      <c r="A46" s="308"/>
      <c r="B46" s="458" t="s">
        <v>325</v>
      </c>
      <c r="C46" s="459"/>
      <c r="D46" s="302">
        <v>0</v>
      </c>
      <c r="E46" s="302">
        <v>18740534462.639999</v>
      </c>
      <c r="F46" s="302">
        <v>2367888818.500001</v>
      </c>
      <c r="G46" s="302">
        <v>0</v>
      </c>
      <c r="H46" s="302">
        <v>21108423281.139999</v>
      </c>
    </row>
    <row r="47" spans="1:8" x14ac:dyDescent="0.25">
      <c r="B47" s="305" t="s">
        <v>293</v>
      </c>
      <c r="D47" s="303"/>
      <c r="E47" s="303"/>
      <c r="H47" s="304"/>
    </row>
    <row r="48" spans="1:8" x14ac:dyDescent="0.25">
      <c r="C48" s="305"/>
      <c r="D48" s="305"/>
      <c r="E48" s="305"/>
      <c r="F48" s="305"/>
      <c r="G48" s="305"/>
      <c r="H48" s="307"/>
    </row>
    <row r="55" spans="1:9" x14ac:dyDescent="0.25">
      <c r="I55" s="281"/>
    </row>
    <row r="60" spans="1:9" s="306" customFormat="1" x14ac:dyDescent="0.25">
      <c r="A60" s="310"/>
      <c r="B60" s="285"/>
      <c r="C60" s="285"/>
      <c r="D60" s="285"/>
      <c r="E60" s="285"/>
      <c r="F60" s="285"/>
      <c r="G60" s="285"/>
      <c r="H60" s="285"/>
    </row>
    <row r="61" spans="1:9" s="306" customFormat="1" x14ac:dyDescent="0.25">
      <c r="A61" s="310"/>
      <c r="B61" s="285"/>
      <c r="C61" s="285"/>
      <c r="D61" s="285"/>
      <c r="E61" s="285"/>
      <c r="F61" s="285"/>
      <c r="G61" s="285"/>
      <c r="H61" s="285"/>
    </row>
    <row r="62" spans="1:9" s="306" customFormat="1" x14ac:dyDescent="0.25">
      <c r="A62" s="310"/>
      <c r="B62" s="285"/>
      <c r="C62" s="285"/>
      <c r="D62" s="285"/>
      <c r="E62" s="285"/>
      <c r="F62" s="285"/>
      <c r="G62" s="285"/>
      <c r="H62" s="285"/>
    </row>
    <row r="63" spans="1:9" s="306" customFormat="1" x14ac:dyDescent="0.25">
      <c r="A63" s="310"/>
      <c r="B63" s="285"/>
      <c r="C63" s="285"/>
      <c r="D63" s="285"/>
      <c r="E63" s="285"/>
      <c r="F63" s="285"/>
      <c r="G63" s="285"/>
      <c r="H63" s="285"/>
    </row>
  </sheetData>
  <mergeCells count="37">
    <mergeCell ref="B43:C43"/>
    <mergeCell ref="H35:H36"/>
    <mergeCell ref="B44:C44"/>
    <mergeCell ref="B46:C46"/>
    <mergeCell ref="B37:C37"/>
    <mergeCell ref="B38:C38"/>
    <mergeCell ref="B39:C39"/>
    <mergeCell ref="B40:C40"/>
    <mergeCell ref="B42:C42"/>
    <mergeCell ref="B35:C36"/>
    <mergeCell ref="D35:D36"/>
    <mergeCell ref="E35:E36"/>
    <mergeCell ref="F35:F36"/>
    <mergeCell ref="G35:G36"/>
    <mergeCell ref="B29:C29"/>
    <mergeCell ref="B30:C30"/>
    <mergeCell ref="B31:C31"/>
    <mergeCell ref="B32:C32"/>
    <mergeCell ref="B34:C34"/>
    <mergeCell ref="B27:C27"/>
    <mergeCell ref="B9:C9"/>
    <mergeCell ref="B10:C10"/>
    <mergeCell ref="B12:C12"/>
    <mergeCell ref="B13:C13"/>
    <mergeCell ref="B14:C14"/>
    <mergeCell ref="B19:C19"/>
    <mergeCell ref="B20:C20"/>
    <mergeCell ref="B21:C21"/>
    <mergeCell ref="B23:C23"/>
    <mergeCell ref="B24:C24"/>
    <mergeCell ref="B25:C25"/>
    <mergeCell ref="B8:C8"/>
    <mergeCell ref="B2:H2"/>
    <mergeCell ref="B3:H3"/>
    <mergeCell ref="B4:H4"/>
    <mergeCell ref="B5:C5"/>
    <mergeCell ref="B7:C7"/>
  </mergeCells>
  <pageMargins left="0.25" right="0.25" top="0.51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64"/>
      <c r="D1" s="464"/>
      <c r="E1" s="464"/>
      <c r="F1" s="464"/>
      <c r="G1" s="464"/>
      <c r="H1" s="464"/>
      <c r="I1" s="464"/>
      <c r="J1" s="464"/>
      <c r="K1" s="464"/>
    </row>
    <row r="2" spans="3:15" ht="20.25" x14ac:dyDescent="0.3">
      <c r="C2" s="465" t="s">
        <v>38</v>
      </c>
      <c r="D2" s="466"/>
      <c r="E2" s="466"/>
      <c r="F2" s="466"/>
      <c r="G2" s="466"/>
      <c r="H2" s="466"/>
      <c r="I2" s="466"/>
      <c r="J2" s="466"/>
      <c r="K2" s="467"/>
    </row>
    <row r="3" spans="3:15" ht="18" x14ac:dyDescent="0.2">
      <c r="C3" s="468" t="s">
        <v>233</v>
      </c>
      <c r="D3" s="469"/>
      <c r="E3" s="469"/>
      <c r="F3" s="469"/>
      <c r="G3" s="469"/>
      <c r="H3" s="469"/>
      <c r="I3" s="469"/>
      <c r="J3" s="469"/>
      <c r="K3" s="470"/>
    </row>
    <row r="4" spans="3:15" ht="15.75" x14ac:dyDescent="0.2">
      <c r="C4" s="471" t="s">
        <v>257</v>
      </c>
      <c r="D4" s="472"/>
      <c r="E4" s="472"/>
      <c r="F4" s="472"/>
      <c r="G4" s="472"/>
      <c r="H4" s="472"/>
      <c r="I4" s="472"/>
      <c r="J4" s="472"/>
      <c r="K4" s="473"/>
    </row>
    <row r="5" spans="3:15" ht="9.75" customHeight="1" x14ac:dyDescent="0.2"/>
    <row r="6" spans="3:15" s="93" customFormat="1" ht="12" customHeight="1" x14ac:dyDescent="0.2">
      <c r="C6" s="474" t="s">
        <v>234</v>
      </c>
      <c r="D6" s="475"/>
      <c r="E6" s="475"/>
      <c r="F6" s="475"/>
      <c r="G6" s="476"/>
      <c r="H6" s="480" t="s">
        <v>235</v>
      </c>
      <c r="I6" s="480" t="s">
        <v>236</v>
      </c>
      <c r="J6" s="480" t="s">
        <v>237</v>
      </c>
      <c r="K6" s="480" t="s">
        <v>238</v>
      </c>
    </row>
    <row r="7" spans="3:15" s="93" customFormat="1" ht="15" customHeight="1" x14ac:dyDescent="0.2">
      <c r="C7" s="477"/>
      <c r="D7" s="478"/>
      <c r="E7" s="478"/>
      <c r="F7" s="478"/>
      <c r="G7" s="479"/>
      <c r="H7" s="481"/>
      <c r="I7" s="481"/>
      <c r="J7" s="481"/>
      <c r="K7" s="481"/>
    </row>
    <row r="8" spans="3:15" s="94" customFormat="1" ht="17.25" customHeight="1" x14ac:dyDescent="0.25">
      <c r="C8" s="477"/>
      <c r="D8" s="478"/>
      <c r="E8" s="478"/>
      <c r="F8" s="478"/>
      <c r="G8" s="479"/>
      <c r="H8" s="482"/>
      <c r="I8" s="482"/>
      <c r="J8" s="482"/>
      <c r="K8" s="482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239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240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241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242</v>
      </c>
      <c r="F17" s="101"/>
      <c r="G17" s="102"/>
      <c r="H17" s="103" t="s">
        <v>243</v>
      </c>
      <c r="I17" s="109" t="s">
        <v>244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245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243</v>
      </c>
      <c r="I20" s="109" t="s">
        <v>258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245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243</v>
      </c>
      <c r="I22" s="109" t="s">
        <v>259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245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243</v>
      </c>
      <c r="I24" s="109" t="s">
        <v>260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245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243</v>
      </c>
      <c r="I26" s="109" t="s">
        <v>261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245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243</v>
      </c>
      <c r="I28" s="109" t="s">
        <v>262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243</v>
      </c>
      <c r="I30" s="109" t="s">
        <v>231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243</v>
      </c>
      <c r="I32" s="109" t="s">
        <v>232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246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247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248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249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250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251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246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247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252</v>
      </c>
      <c r="E47" s="101"/>
      <c r="F47" s="101"/>
      <c r="G47" s="102"/>
      <c r="H47" s="103"/>
      <c r="I47" s="104"/>
      <c r="J47" s="159">
        <f>SUM(J17:J46)</f>
        <v>193722491.70000002</v>
      </c>
      <c r="K47" s="159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253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241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242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243</v>
      </c>
      <c r="I54" s="109" t="s">
        <v>244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245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243</v>
      </c>
      <c r="I57" s="109" t="s">
        <v>258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245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259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245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243</v>
      </c>
      <c r="I61" s="109" t="s">
        <v>260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245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243</v>
      </c>
      <c r="I63" s="109" t="s">
        <v>263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245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243</v>
      </c>
      <c r="I65" s="109" t="s">
        <v>262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243</v>
      </c>
      <c r="I67" s="109" t="s">
        <v>231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243</v>
      </c>
      <c r="I69" s="109" t="s">
        <v>232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246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247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248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249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250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251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246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247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254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255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255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256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60">
        <v>2494549255.9499998</v>
      </c>
      <c r="L93" s="161" t="s">
        <v>279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487" t="s">
        <v>38</v>
      </c>
      <c r="D2" s="488"/>
      <c r="E2" s="488"/>
      <c r="F2" s="488"/>
      <c r="G2" s="488"/>
      <c r="H2" s="488"/>
      <c r="I2" s="488"/>
      <c r="J2" s="488"/>
      <c r="K2" s="489"/>
      <c r="L2" s="1"/>
      <c r="N2" s="78"/>
    </row>
    <row r="3" spans="1:14" s="2" customFormat="1" ht="20.25" customHeight="1" x14ac:dyDescent="0.2">
      <c r="A3" s="78"/>
      <c r="C3" s="490" t="s">
        <v>39</v>
      </c>
      <c r="D3" s="365"/>
      <c r="E3" s="365"/>
      <c r="F3" s="365"/>
      <c r="G3" s="365"/>
      <c r="H3" s="365"/>
      <c r="I3" s="365"/>
      <c r="J3" s="365"/>
      <c r="K3" s="491"/>
      <c r="L3" s="1"/>
      <c r="N3" s="78"/>
    </row>
    <row r="4" spans="1:14" s="2" customFormat="1" ht="20.25" customHeight="1" x14ac:dyDescent="0.2">
      <c r="A4" s="78"/>
      <c r="C4" s="492" t="s">
        <v>278</v>
      </c>
      <c r="D4" s="493"/>
      <c r="E4" s="493"/>
      <c r="F4" s="493"/>
      <c r="G4" s="493"/>
      <c r="H4" s="493"/>
      <c r="I4" s="493"/>
      <c r="J4" s="493"/>
      <c r="K4" s="494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485" t="s">
        <v>40</v>
      </c>
      <c r="D6" s="354"/>
      <c r="E6" s="151" t="s">
        <v>277</v>
      </c>
      <c r="F6" s="151" t="s">
        <v>276</v>
      </c>
      <c r="G6" s="9"/>
      <c r="H6" s="354" t="s">
        <v>10</v>
      </c>
      <c r="I6" s="354"/>
      <c r="J6" s="151" t="s">
        <v>277</v>
      </c>
      <c r="K6" s="152" t="s">
        <v>276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485" t="s">
        <v>41</v>
      </c>
      <c r="D8" s="354"/>
      <c r="E8" s="12"/>
      <c r="F8" s="12"/>
      <c r="G8" s="9"/>
      <c r="H8" s="354" t="s">
        <v>42</v>
      </c>
      <c r="I8" s="354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486" t="s">
        <v>43</v>
      </c>
      <c r="D10" s="353"/>
      <c r="E10" s="21" t="e">
        <f>VLOOKUP(A10,#REF!,6,FALSE)</f>
        <v>#REF!</v>
      </c>
      <c r="F10" s="153">
        <v>672348096.17999995</v>
      </c>
      <c r="G10" s="9"/>
      <c r="H10" s="353" t="s">
        <v>44</v>
      </c>
      <c r="I10" s="353"/>
      <c r="J10" s="21" t="e">
        <f>VLOOKUP(N10,#REF!,6,FALSE)</f>
        <v>#REF!</v>
      </c>
      <c r="K10" s="155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486" t="s">
        <v>45</v>
      </c>
      <c r="D11" s="353"/>
      <c r="E11" s="21" t="e">
        <f>VLOOKUP(A11,#REF!,6,FALSE)</f>
        <v>#REF!</v>
      </c>
      <c r="F11" s="153">
        <v>22628435.940000027</v>
      </c>
      <c r="G11" s="9"/>
      <c r="H11" s="353" t="s">
        <v>46</v>
      </c>
      <c r="I11" s="353"/>
      <c r="J11" s="21" t="e">
        <f>VLOOKUP(N11,#REF!,6,FALSE)</f>
        <v>#REF!</v>
      </c>
      <c r="K11" s="155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486" t="s">
        <v>47</v>
      </c>
      <c r="D12" s="353"/>
      <c r="E12" s="21" t="e">
        <f>VLOOKUP(A12,#REF!,6,FALSE)</f>
        <v>#REF!</v>
      </c>
      <c r="F12" s="153">
        <v>130551078.52</v>
      </c>
      <c r="G12" s="9"/>
      <c r="H12" s="353" t="s">
        <v>48</v>
      </c>
      <c r="I12" s="353"/>
      <c r="J12" s="21" t="e">
        <f>VLOOKUP(N12,#REF!,6,FALSE)</f>
        <v>#REF!</v>
      </c>
      <c r="K12" s="155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486" t="s">
        <v>49</v>
      </c>
      <c r="D13" s="353"/>
      <c r="E13" s="21" t="e">
        <f>VLOOKUP(A13,#REF!,6,FALSE)</f>
        <v>#REF!</v>
      </c>
      <c r="F13" s="153">
        <v>0</v>
      </c>
      <c r="G13" s="9"/>
      <c r="H13" s="353" t="s">
        <v>50</v>
      </c>
      <c r="I13" s="353"/>
      <c r="J13" s="21" t="e">
        <f>VLOOKUP(N13,#REF!,6,FALSE)</f>
        <v>#REF!</v>
      </c>
      <c r="K13" s="155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486" t="s">
        <v>51</v>
      </c>
      <c r="D14" s="353"/>
      <c r="E14" s="21" t="e">
        <f>VLOOKUP(A14,#REF!,6,FALSE)</f>
        <v>#REF!</v>
      </c>
      <c r="F14" s="153">
        <v>0</v>
      </c>
      <c r="G14" s="9"/>
      <c r="H14" s="353" t="s">
        <v>52</v>
      </c>
      <c r="I14" s="353"/>
      <c r="J14" s="21" t="e">
        <f>VLOOKUP(N14,#REF!,6,FALSE)</f>
        <v>#REF!</v>
      </c>
      <c r="K14" s="155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483" t="s">
        <v>53</v>
      </c>
      <c r="D15" s="356"/>
      <c r="E15" s="21" t="e">
        <f>VLOOKUP(A15,#REF!,6,FALSE)</f>
        <v>#REF!</v>
      </c>
      <c r="F15" s="154">
        <v>0</v>
      </c>
      <c r="G15" s="9"/>
      <c r="H15" s="353" t="s">
        <v>54</v>
      </c>
      <c r="I15" s="353"/>
      <c r="J15" s="21" t="e">
        <f>VLOOKUP(N15,#REF!,6,FALSE)</f>
        <v>#REF!</v>
      </c>
      <c r="K15" s="156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486" t="s">
        <v>55</v>
      </c>
      <c r="D16" s="353"/>
      <c r="E16" s="21" t="e">
        <f>VLOOKUP(A16,#REF!,6,FALSE)</f>
        <v>#REF!</v>
      </c>
      <c r="F16" s="153">
        <v>0</v>
      </c>
      <c r="G16" s="9"/>
      <c r="H16" s="353" t="s">
        <v>56</v>
      </c>
      <c r="I16" s="353"/>
      <c r="J16" s="21" t="e">
        <f>VLOOKUP(N16,#REF!,6,FALSE)</f>
        <v>#REF!</v>
      </c>
      <c r="K16" s="155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53" t="s">
        <v>57</v>
      </c>
      <c r="I17" s="353"/>
      <c r="J17" s="21" t="e">
        <f>VLOOKUP(N17,#REF!,6,FALSE)</f>
        <v>#REF!</v>
      </c>
      <c r="K17" s="157">
        <v>512201.55</v>
      </c>
      <c r="L17" s="21"/>
      <c r="N17" s="78" t="s">
        <v>14</v>
      </c>
    </row>
    <row r="18" spans="1:15" s="7" customFormat="1" x14ac:dyDescent="0.2">
      <c r="A18" s="78"/>
      <c r="C18" s="485" t="s">
        <v>58</v>
      </c>
      <c r="D18" s="354"/>
      <c r="E18" s="15" t="e">
        <f>SUM(E10:E17)</f>
        <v>#REF!</v>
      </c>
      <c r="F18" s="15">
        <f>SUM(F10:F17)</f>
        <v>825527610.63999999</v>
      </c>
      <c r="G18" s="25"/>
      <c r="H18" s="354" t="s">
        <v>59</v>
      </c>
      <c r="I18" s="354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485" t="s">
        <v>60</v>
      </c>
      <c r="D20" s="354"/>
      <c r="E20" s="28"/>
      <c r="F20" s="28"/>
      <c r="G20" s="9"/>
      <c r="H20" s="354" t="s">
        <v>61</v>
      </c>
      <c r="I20" s="354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483" t="s">
        <v>62</v>
      </c>
      <c r="D22" s="356"/>
      <c r="E22" s="21" t="e">
        <f>VLOOKUP(A22,#REF!,6,FALSE)</f>
        <v>#REF!</v>
      </c>
      <c r="F22" s="153">
        <v>133577475.06</v>
      </c>
      <c r="G22" s="9"/>
      <c r="H22" s="353" t="s">
        <v>63</v>
      </c>
      <c r="I22" s="353"/>
      <c r="J22" s="21" t="e">
        <f>VLOOKUP(N22,#REF!,6,FALSE)</f>
        <v>#REF!</v>
      </c>
      <c r="K22" s="155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483" t="s">
        <v>64</v>
      </c>
      <c r="D23" s="356"/>
      <c r="E23" s="21" t="e">
        <f>VLOOKUP(A23,#REF!,6,FALSE)</f>
        <v>#REF!</v>
      </c>
      <c r="F23" s="153">
        <v>0</v>
      </c>
      <c r="G23" s="9"/>
      <c r="H23" s="353" t="s">
        <v>65</v>
      </c>
      <c r="I23" s="353"/>
      <c r="J23" s="21" t="e">
        <f>VLOOKUP(N23,#REF!,6,FALSE)</f>
        <v>#REF!</v>
      </c>
      <c r="K23" s="155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483" t="s">
        <v>66</v>
      </c>
      <c r="D24" s="356"/>
      <c r="E24" s="21" t="e">
        <f>VLOOKUP(A24,#REF!,6,FALSE)</f>
        <v>#REF!</v>
      </c>
      <c r="F24" s="153">
        <v>11833084954.459999</v>
      </c>
      <c r="G24" s="9"/>
      <c r="H24" s="356" t="s">
        <v>67</v>
      </c>
      <c r="I24" s="356"/>
      <c r="J24" s="21" t="e">
        <f>VLOOKUP(N24,#REF!,6,FALSE)</f>
        <v>#REF!</v>
      </c>
      <c r="K24" s="155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483" t="s">
        <v>68</v>
      </c>
      <c r="D25" s="356"/>
      <c r="E25" s="21" t="e">
        <f>VLOOKUP(A25,#REF!,6,FALSE)</f>
        <v>#REF!</v>
      </c>
      <c r="F25" s="153">
        <v>491714441.04000002</v>
      </c>
      <c r="G25" s="9"/>
      <c r="H25" s="353" t="s">
        <v>69</v>
      </c>
      <c r="I25" s="353"/>
      <c r="J25" s="21" t="e">
        <f>VLOOKUP(N25,#REF!,6,FALSE)</f>
        <v>#REF!</v>
      </c>
      <c r="K25" s="155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483" t="s">
        <v>70</v>
      </c>
      <c r="D26" s="356"/>
      <c r="E26" s="21" t="e">
        <f>VLOOKUP(A26,#REF!,6,FALSE)</f>
        <v>#REF!</v>
      </c>
      <c r="F26" s="153">
        <v>24406946.079999998</v>
      </c>
      <c r="G26" s="9"/>
      <c r="H26" s="353" t="s">
        <v>71</v>
      </c>
      <c r="I26" s="353"/>
      <c r="J26" s="21" t="e">
        <f>VLOOKUP(N26,#REF!,6,FALSE)</f>
        <v>#REF!</v>
      </c>
      <c r="K26" s="155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483" t="s">
        <v>72</v>
      </c>
      <c r="D27" s="356"/>
      <c r="E27" s="21" t="e">
        <f>VLOOKUP(A27,#REF!,6,FALSE)</f>
        <v>#REF!</v>
      </c>
      <c r="F27" s="153">
        <v>-337801736.31</v>
      </c>
      <c r="G27" s="9"/>
      <c r="H27" s="353" t="s">
        <v>73</v>
      </c>
      <c r="I27" s="353"/>
      <c r="J27" s="21" t="e">
        <f>VLOOKUP(N27,#REF!,6,FALSE)</f>
        <v>#REF!</v>
      </c>
      <c r="K27" s="155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483" t="s">
        <v>74</v>
      </c>
      <c r="D28" s="356"/>
      <c r="E28" s="21" t="e">
        <f>VLOOKUP(A28,#REF!,6,FALSE)</f>
        <v>#REF!</v>
      </c>
      <c r="F28" s="153">
        <v>38751058.789999999</v>
      </c>
      <c r="G28" s="9"/>
      <c r="H28" s="354" t="s">
        <v>75</v>
      </c>
      <c r="I28" s="354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483" t="s">
        <v>76</v>
      </c>
      <c r="D29" s="356"/>
      <c r="E29" s="21" t="e">
        <f>VLOOKUP(A29,#REF!,6,FALSE)</f>
        <v>#REF!</v>
      </c>
      <c r="F29" s="153">
        <v>0</v>
      </c>
      <c r="G29" s="9"/>
      <c r="K29" s="14"/>
      <c r="N29" s="78"/>
    </row>
    <row r="30" spans="1:15" s="7" customFormat="1" x14ac:dyDescent="0.2">
      <c r="A30" s="78" t="s">
        <v>102</v>
      </c>
      <c r="C30" s="483" t="s">
        <v>77</v>
      </c>
      <c r="D30" s="356"/>
      <c r="E30" s="21" t="e">
        <f>VLOOKUP(A30,#REF!,6,FALSE)</f>
        <v>#REF!</v>
      </c>
      <c r="F30" s="153">
        <v>0</v>
      </c>
      <c r="G30" s="9"/>
      <c r="H30" s="354" t="s">
        <v>78</v>
      </c>
      <c r="I30" s="354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484" t="s">
        <v>79</v>
      </c>
      <c r="D32" s="359"/>
      <c r="E32" s="34" t="e">
        <f>SUM(E22:E31)</f>
        <v>#REF!</v>
      </c>
      <c r="F32" s="34">
        <f>SUM(F22:F31)</f>
        <v>12183733139.120001</v>
      </c>
      <c r="G32" s="25"/>
      <c r="H32" s="354" t="s">
        <v>17</v>
      </c>
      <c r="I32" s="354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54" t="s">
        <v>80</v>
      </c>
      <c r="I33" s="354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484" t="s">
        <v>81</v>
      </c>
      <c r="D34" s="359"/>
      <c r="E34" s="34" t="e">
        <f>E18+E32</f>
        <v>#REF!</v>
      </c>
      <c r="F34" s="34">
        <f>F18+F32</f>
        <v>13009260749.76</v>
      </c>
      <c r="G34" s="9"/>
      <c r="H34" s="353" t="s">
        <v>82</v>
      </c>
      <c r="I34" s="353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53" t="s">
        <v>83</v>
      </c>
      <c r="I35" s="353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53" t="s">
        <v>84</v>
      </c>
      <c r="I36" s="353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54" t="s">
        <v>85</v>
      </c>
      <c r="I38" s="354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53" t="s">
        <v>86</v>
      </c>
      <c r="I39" s="353"/>
      <c r="J39" s="21" t="e">
        <f>VLOOKUP(N39,#REF!,6,FALSE)+Actividades!F66</f>
        <v>#REF!</v>
      </c>
      <c r="K39" s="158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53" t="s">
        <v>87</v>
      </c>
      <c r="I40" s="353"/>
      <c r="J40" s="21" t="e">
        <f>VLOOKUP(N40,#REF!,6,FALSE)</f>
        <v>#REF!</v>
      </c>
      <c r="K40" s="155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53" t="s">
        <v>88</v>
      </c>
      <c r="I41" s="353"/>
      <c r="J41" s="21" t="e">
        <f>VLOOKUP(N41,#REF!,6,FALSE)</f>
        <v>#REF!</v>
      </c>
      <c r="K41" s="155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5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53" t="s">
        <v>90</v>
      </c>
      <c r="I43" s="353"/>
      <c r="J43" s="21" t="e">
        <f>VLOOKUP(N43,#REF!,6,FALSE)</f>
        <v>#REF!</v>
      </c>
      <c r="K43" s="158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54" t="s">
        <v>91</v>
      </c>
      <c r="I45" s="354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53" t="s">
        <v>92</v>
      </c>
      <c r="I47" s="353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53" t="s">
        <v>93</v>
      </c>
      <c r="I48" s="353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54" t="s">
        <v>94</v>
      </c>
      <c r="I50" s="354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54" t="s">
        <v>95</v>
      </c>
      <c r="I52" s="354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Cambios</vt:lpstr>
      <vt:lpstr>Analitico Activo</vt:lpstr>
      <vt:lpstr>Flujo</vt:lpstr>
      <vt:lpstr>Variaciones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2020-01-27T19:05:25Z</cp:lastPrinted>
  <dcterms:created xsi:type="dcterms:W3CDTF">2017-04-18T21:21:51Z</dcterms:created>
  <dcterms:modified xsi:type="dcterms:W3CDTF">2020-01-31T22:13:24Z</dcterms:modified>
</cp:coreProperties>
</file>