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Daniel\Tesorería Municipal\Daniel\Información Financiera\Avance de Gestión Financiera\INFORMACION CONTABLE\2020\3T\"/>
    </mc:Choice>
  </mc:AlternateContent>
  <bookViews>
    <workbookView xWindow="60" yWindow="-30" windowWidth="14010" windowHeight="11640" tabRatio="736" firstSheet="3" activeTab="3"/>
  </bookViews>
  <sheets>
    <sheet name="ESF 11-19" sheetId="3" state="hidden" r:id="rId1"/>
    <sheet name="EA 11-19" sheetId="4" state="hidden" r:id="rId2"/>
    <sheet name="EFE 07-19" sheetId="18" state="hidden" r:id="rId3"/>
    <sheet name="Variaciones" sheetId="34" r:id="rId4"/>
    <sheet name="B.DIC-18" sheetId="27" state="hidden" r:id="rId5"/>
    <sheet name="BALANZA AL31DIC2018" sheetId="38" state="hidden" r:id="rId6"/>
    <sheet name="Deuda Publica Mar 17 Acum" sheetId="13" state="hidden" r:id="rId7"/>
    <sheet name="SIT. FIN. MAR 2017 (TRIMESTRE)" sheetId="16" state="hidden" r:id="rId8"/>
    <sheet name="EDO. ACTIV. MAR 2017 (TRIMESTR)" sheetId="17" state="hidden" r:id="rId9"/>
  </sheets>
  <externalReferences>
    <externalReference r:id="rId10"/>
  </externalReferences>
  <definedNames>
    <definedName name="_xlnm._FilterDatabase" localSheetId="4" hidden="1">'B.DIC-18'!$A$2:$G$3496</definedName>
    <definedName name="_xlnm._FilterDatabase" localSheetId="5" hidden="1">'BALANZA AL31DIC2018'!$A$1:$H$3487</definedName>
    <definedName name="_xlnm.Print_Area" localSheetId="6">'Deuda Publica Mar 17 Acum'!$C$1:$K$90</definedName>
    <definedName name="_xlnm.Print_Area" localSheetId="1">'EA 11-19'!$C$2:$H$68</definedName>
    <definedName name="_xlnm.Print_Area" localSheetId="8">'EDO. ACTIV. MAR 2017 (TRIMESTR)'!$C$1:$H$66</definedName>
    <definedName name="_xlnm.Print_Area" localSheetId="2">'EFE 07-19'!$B$2:$F$67</definedName>
    <definedName name="_xlnm.Print_Area" localSheetId="0">'ESF 11-19'!$C$2:$K$54</definedName>
    <definedName name="_xlnm.Print_Area" localSheetId="7">'SIT. FIN. MAR 2017 (TRIMESTRE)'!$C$2:$K$53</definedName>
    <definedName name="_xlnm.Print_Area" localSheetId="3">Variaciones!$B$2:$H$48</definedName>
  </definedNames>
  <calcPr calcId="162913"/>
</workbook>
</file>

<file path=xl/calcChain.xml><?xml version="1.0" encoding="utf-8"?>
<calcChain xmlns="http://schemas.openxmlformats.org/spreadsheetml/2006/main">
  <c r="E11" i="3" l="1"/>
  <c r="E10" i="3"/>
  <c r="E18" i="3" s="1"/>
  <c r="G2474" i="38"/>
  <c r="G2476" i="38" s="1"/>
  <c r="G501" i="38"/>
  <c r="H27" i="18"/>
  <c r="H62" i="4"/>
  <c r="H61" i="4" s="1"/>
  <c r="H60" i="4"/>
  <c r="H59" i="4"/>
  <c r="H58" i="4"/>
  <c r="H57" i="4"/>
  <c r="H56" i="4"/>
  <c r="H55" i="4"/>
  <c r="H54" i="4" s="1"/>
  <c r="H53" i="4"/>
  <c r="H52" i="4"/>
  <c r="H51" i="4"/>
  <c r="H50" i="4"/>
  <c r="H49" i="4"/>
  <c r="H47" i="4"/>
  <c r="H46" i="4"/>
  <c r="H45" i="4"/>
  <c r="H44" i="4" s="1"/>
  <c r="H42" i="4"/>
  <c r="H41" i="4"/>
  <c r="H40" i="4"/>
  <c r="H39" i="4"/>
  <c r="H38" i="4"/>
  <c r="H37" i="4"/>
  <c r="H36" i="4"/>
  <c r="H35" i="4"/>
  <c r="H34" i="4"/>
  <c r="H33" i="4" s="1"/>
  <c r="H32" i="4"/>
  <c r="H31" i="4"/>
  <c r="H30" i="4"/>
  <c r="H24" i="4"/>
  <c r="H23" i="4"/>
  <c r="H22" i="4"/>
  <c r="H21" i="4"/>
  <c r="H20" i="4"/>
  <c r="H18" i="4"/>
  <c r="H17" i="4"/>
  <c r="H15" i="4"/>
  <c r="H14" i="4"/>
  <c r="H13" i="4"/>
  <c r="H12" i="4"/>
  <c r="H11" i="4"/>
  <c r="H10" i="4"/>
  <c r="H9" i="4"/>
  <c r="H8" i="4"/>
  <c r="K53" i="18"/>
  <c r="K52" i="18"/>
  <c r="K76" i="18"/>
  <c r="K75" i="18"/>
  <c r="K74" i="18"/>
  <c r="K73" i="18"/>
  <c r="K72" i="18"/>
  <c r="K55" i="18"/>
  <c r="K54" i="18"/>
  <c r="J55" i="18"/>
  <c r="J54" i="18"/>
  <c r="J53" i="18"/>
  <c r="J52" i="18"/>
  <c r="L55" i="18"/>
  <c r="L54" i="18"/>
  <c r="G62" i="4"/>
  <c r="G61" i="4" s="1"/>
  <c r="G60" i="4"/>
  <c r="G59" i="4"/>
  <c r="G58" i="4"/>
  <c r="G57" i="4"/>
  <c r="G56" i="4"/>
  <c r="J28" i="18" s="1"/>
  <c r="G55" i="4"/>
  <c r="G54" i="4" s="1"/>
  <c r="G53" i="4"/>
  <c r="G52" i="4"/>
  <c r="G51" i="4"/>
  <c r="G50" i="4"/>
  <c r="G49" i="4"/>
  <c r="G47" i="4"/>
  <c r="G46" i="4"/>
  <c r="G45" i="4"/>
  <c r="G44" i="4" s="1"/>
  <c r="G42" i="4"/>
  <c r="G41" i="4"/>
  <c r="G40" i="4"/>
  <c r="G39" i="4"/>
  <c r="G38" i="4"/>
  <c r="G37" i="4"/>
  <c r="G36" i="4"/>
  <c r="G35" i="4"/>
  <c r="G34" i="4"/>
  <c r="G33" i="4" s="1"/>
  <c r="G32" i="4"/>
  <c r="G31" i="4"/>
  <c r="G30" i="4"/>
  <c r="G24" i="4"/>
  <c r="J33" i="18" s="1"/>
  <c r="G23" i="4"/>
  <c r="G22" i="4"/>
  <c r="G21" i="4"/>
  <c r="G20" i="4"/>
  <c r="G18" i="4"/>
  <c r="G17" i="4"/>
  <c r="G9" i="4"/>
  <c r="G10" i="4"/>
  <c r="G11" i="4"/>
  <c r="G12" i="4"/>
  <c r="G13" i="4"/>
  <c r="G14" i="4"/>
  <c r="G15" i="4"/>
  <c r="K34" i="18"/>
  <c r="H19" i="4"/>
  <c r="K39" i="3"/>
  <c r="K38" i="3" s="1"/>
  <c r="K49" i="3"/>
  <c r="K48" i="3"/>
  <c r="K42" i="3"/>
  <c r="K43" i="3"/>
  <c r="K44" i="3"/>
  <c r="K41" i="3"/>
  <c r="K35" i="3"/>
  <c r="K36" i="3"/>
  <c r="K34" i="3"/>
  <c r="K23" i="3"/>
  <c r="K24" i="3"/>
  <c r="K25" i="3"/>
  <c r="K26" i="3"/>
  <c r="K27" i="3"/>
  <c r="K22" i="3"/>
  <c r="K11" i="3"/>
  <c r="K12" i="3"/>
  <c r="K13" i="3"/>
  <c r="K14" i="3"/>
  <c r="K15" i="3"/>
  <c r="K16" i="3"/>
  <c r="K17" i="3"/>
  <c r="K10" i="3"/>
  <c r="F30" i="3"/>
  <c r="F29" i="3"/>
  <c r="F28" i="3"/>
  <c r="F27" i="3"/>
  <c r="F26" i="3"/>
  <c r="F25" i="3"/>
  <c r="F24" i="3"/>
  <c r="F23" i="3"/>
  <c r="F22" i="3"/>
  <c r="F16" i="3"/>
  <c r="F15" i="3"/>
  <c r="F14" i="3"/>
  <c r="F13" i="3"/>
  <c r="F12" i="3"/>
  <c r="F11" i="3"/>
  <c r="F10" i="3"/>
  <c r="H16" i="4"/>
  <c r="E30" i="3"/>
  <c r="E29" i="3"/>
  <c r="E28" i="3"/>
  <c r="E27" i="3"/>
  <c r="E26" i="3"/>
  <c r="E25" i="3"/>
  <c r="E24" i="3"/>
  <c r="E23" i="3"/>
  <c r="E22" i="3"/>
  <c r="E12" i="3"/>
  <c r="E13" i="3"/>
  <c r="E14" i="3"/>
  <c r="E15" i="3"/>
  <c r="E16" i="3"/>
  <c r="J39" i="3"/>
  <c r="J38" i="3" s="1"/>
  <c r="J44" i="3"/>
  <c r="J43" i="3"/>
  <c r="J42" i="3"/>
  <c r="J41" i="3"/>
  <c r="J36" i="3"/>
  <c r="J35" i="3"/>
  <c r="J34" i="3"/>
  <c r="J27" i="3"/>
  <c r="J26" i="3"/>
  <c r="J25" i="3"/>
  <c r="J24" i="3"/>
  <c r="J23" i="3"/>
  <c r="J22" i="3"/>
  <c r="J11" i="3"/>
  <c r="J12" i="3"/>
  <c r="J13" i="3"/>
  <c r="J14" i="3"/>
  <c r="J15" i="3"/>
  <c r="J16" i="3"/>
  <c r="J17" i="3"/>
  <c r="J10" i="3"/>
  <c r="J76" i="18"/>
  <c r="J75" i="18"/>
  <c r="J74" i="18"/>
  <c r="J73" i="18"/>
  <c r="J72" i="18"/>
  <c r="K71" i="18"/>
  <c r="J71" i="18"/>
  <c r="E60" i="18"/>
  <c r="E56" i="18" s="1"/>
  <c r="E9" i="18"/>
  <c r="E10" i="18"/>
  <c r="E11" i="18"/>
  <c r="E12" i="18"/>
  <c r="E13" i="18"/>
  <c r="E14" i="18"/>
  <c r="E15" i="18"/>
  <c r="E16" i="18"/>
  <c r="E17" i="18"/>
  <c r="E18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40" i="18"/>
  <c r="F56" i="18"/>
  <c r="F61" i="18" s="1"/>
  <c r="E65" i="18"/>
  <c r="E66" i="18"/>
  <c r="F68" i="18"/>
  <c r="F44" i="18"/>
  <c r="F51" i="18"/>
  <c r="F40" i="18"/>
  <c r="K33" i="3"/>
  <c r="K51" i="3" s="1"/>
  <c r="K53" i="3" s="1"/>
  <c r="K46" i="3"/>
  <c r="G8" i="4"/>
  <c r="G7" i="4" s="1"/>
  <c r="J48" i="3"/>
  <c r="K81" i="13"/>
  <c r="K87" i="13" s="1"/>
  <c r="J81" i="13"/>
  <c r="K47" i="13"/>
  <c r="J47" i="13"/>
  <c r="J87" i="13" s="1"/>
  <c r="G11" i="17"/>
  <c r="G19" i="17"/>
  <c r="G18" i="17"/>
  <c r="G25" i="17" s="1"/>
  <c r="G60" i="17"/>
  <c r="G59" i="17" s="1"/>
  <c r="G62" i="17" s="1"/>
  <c r="H59" i="17"/>
  <c r="G58" i="17"/>
  <c r="G57" i="17"/>
  <c r="G56" i="17"/>
  <c r="G55" i="17"/>
  <c r="G54" i="17"/>
  <c r="H52" i="17"/>
  <c r="G53" i="17"/>
  <c r="G52" i="17"/>
  <c r="G51" i="17"/>
  <c r="G50" i="17"/>
  <c r="G49" i="17"/>
  <c r="G48" i="17"/>
  <c r="H46" i="17"/>
  <c r="H62" i="17" s="1"/>
  <c r="G47" i="17"/>
  <c r="G46" i="17" s="1"/>
  <c r="G45" i="17"/>
  <c r="G44" i="17"/>
  <c r="H42" i="17"/>
  <c r="G43" i="17"/>
  <c r="G42" i="17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/>
  <c r="G23" i="17"/>
  <c r="G22" i="17"/>
  <c r="G21" i="17"/>
  <c r="G20" i="17"/>
  <c r="H18" i="17"/>
  <c r="G17" i="17"/>
  <c r="H15" i="17"/>
  <c r="G16" i="17"/>
  <c r="G15" i="17"/>
  <c r="G14" i="17"/>
  <c r="G13" i="17"/>
  <c r="G12" i="17"/>
  <c r="G10" i="17"/>
  <c r="G9" i="17"/>
  <c r="G8" i="17"/>
  <c r="G7" i="17"/>
  <c r="G6" i="17"/>
  <c r="H6" i="17"/>
  <c r="K48" i="16"/>
  <c r="J48" i="16"/>
  <c r="K47" i="16"/>
  <c r="K45" i="16" s="1"/>
  <c r="J47" i="16"/>
  <c r="J45" i="16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/>
  <c r="F32" i="16"/>
  <c r="E22" i="16"/>
  <c r="E32" i="16" s="1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 s="1"/>
  <c r="J10" i="16"/>
  <c r="J18" i="16"/>
  <c r="F18" i="16"/>
  <c r="F34" i="16" s="1"/>
  <c r="E10" i="16"/>
  <c r="E18" i="16" s="1"/>
  <c r="E34" i="16" s="1"/>
  <c r="J33" i="16"/>
  <c r="K29" i="18"/>
  <c r="J49" i="3"/>
  <c r="E51" i="18"/>
  <c r="K28" i="3"/>
  <c r="H25" i="17"/>
  <c r="H64" i="17" s="1"/>
  <c r="J30" i="16"/>
  <c r="H48" i="4"/>
  <c r="F32" i="3"/>
  <c r="K18" i="3"/>
  <c r="K30" i="3" s="1"/>
  <c r="H7" i="4"/>
  <c r="H26" i="4"/>
  <c r="H29" i="4"/>
  <c r="J26" i="18"/>
  <c r="K26" i="18"/>
  <c r="F48" i="18"/>
  <c r="F18" i="3"/>
  <c r="F34" i="3" s="1"/>
  <c r="J30" i="18"/>
  <c r="F20" i="18"/>
  <c r="F37" i="18" s="1"/>
  <c r="F63" i="18" s="1"/>
  <c r="F69" i="18" s="1"/>
  <c r="F8" i="18"/>
  <c r="H64" i="4" l="1"/>
  <c r="H66" i="4" s="1"/>
  <c r="K50" i="16"/>
  <c r="K52" i="16" s="1"/>
  <c r="K56" i="16" s="1"/>
  <c r="G64" i="17"/>
  <c r="K56" i="3"/>
  <c r="J27" i="18"/>
  <c r="E61" i="18"/>
  <c r="L73" i="18"/>
  <c r="L75" i="18"/>
  <c r="L72" i="18"/>
  <c r="L74" i="18"/>
  <c r="L76" i="18"/>
  <c r="L53" i="18"/>
  <c r="J25" i="18"/>
  <c r="K16" i="18"/>
  <c r="E46" i="18"/>
  <c r="K15" i="18"/>
  <c r="J28" i="3"/>
  <c r="J33" i="3"/>
  <c r="J18" i="3"/>
  <c r="E32" i="3"/>
  <c r="E34" i="3" s="1"/>
  <c r="G29" i="4"/>
  <c r="G48" i="4"/>
  <c r="L52" i="18"/>
  <c r="L56" i="18" s="1"/>
  <c r="E47" i="18" s="1"/>
  <c r="J32" i="18"/>
  <c r="K30" i="18"/>
  <c r="K21" i="18"/>
  <c r="K32" i="18"/>
  <c r="J16" i="18"/>
  <c r="K25" i="18"/>
  <c r="J29" i="18"/>
  <c r="E68" i="18"/>
  <c r="L71" i="18"/>
  <c r="G19" i="4"/>
  <c r="G16" i="4"/>
  <c r="J46" i="3"/>
  <c r="E45" i="18" l="1"/>
  <c r="E44" i="18" s="1"/>
  <c r="E48" i="18" s="1"/>
  <c r="G64" i="4"/>
  <c r="J30" i="3"/>
  <c r="J51" i="3"/>
  <c r="K35" i="18"/>
  <c r="E36" i="18" s="1"/>
  <c r="E20" i="18" s="1"/>
  <c r="J15" i="18"/>
  <c r="J21" i="18"/>
  <c r="G26" i="4"/>
  <c r="G66" i="4" l="1"/>
  <c r="J53" i="3"/>
  <c r="J56" i="3" s="1"/>
  <c r="J35" i="18"/>
  <c r="E19" i="18" s="1"/>
  <c r="E8" i="18" s="1"/>
  <c r="E37" i="18" s="1"/>
  <c r="E63" i="18" s="1"/>
  <c r="E69" i="18" s="1"/>
  <c r="J39" i="16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<sst xmlns="http://schemas.openxmlformats.org/spreadsheetml/2006/main" count="14696" uniqueCount="6558">
  <si>
    <t>ACTIVO</t>
  </si>
  <si>
    <t>1.1.1.0.00.0000</t>
  </si>
  <si>
    <t>1.1.2.0.00.0000</t>
  </si>
  <si>
    <t>1.1.3.0.00.0000</t>
  </si>
  <si>
    <t>1.2.1.0.00.0000</t>
  </si>
  <si>
    <t>INVERSIONES FINANCIERAS A LARGO PLAZO</t>
  </si>
  <si>
    <t>1.2.3.0.00.0000</t>
  </si>
  <si>
    <t>1.2.4.0.00.0000</t>
  </si>
  <si>
    <t>1.2.5.0.00.0000</t>
  </si>
  <si>
    <t>ACTIVOS INTANGIBLES</t>
  </si>
  <si>
    <t>1.2.6.0.00.0000</t>
  </si>
  <si>
    <t>1.2.7.0.00.0000</t>
  </si>
  <si>
    <t>ACTIVOS DIFERIDOS</t>
  </si>
  <si>
    <t>2.0.0.0.00.0000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</si>
  <si>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</si>
  <si>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</si>
  <si>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</si>
  <si>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</si>
  <si>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</si>
  <si>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</si>
  <si>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</si>
  <si>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</si>
  <si>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</si>
  <si>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</si>
  <si>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</si>
  <si>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</si>
  <si>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</si>
  <si>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</si>
  <si>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</si>
  <si>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</si>
  <si>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</si>
  <si>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</si>
  <si>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4.3.0.0.00.0000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</si>
  <si>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</si>
  <si>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</si>
  <si>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</si>
  <si>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</si>
  <si>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</si>
  <si>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</si>
  <si>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</si>
  <si>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5.4.0.0.00.0000</t>
  </si>
  <si>
    <t>INTERESES, COMISIONES Y OTROS GASTOS DE</t>
  </si>
  <si>
    <t>5.4.1.0.00.0000</t>
  </si>
  <si>
    <t>INTERESES DE LA DEUDA PUBLICA</t>
  </si>
  <si>
    <t>5.4.2.0.00.0000</t>
  </si>
  <si>
    <t>COMISIONES DE LA DEUDA PUBLICA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</si>
  <si>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</si>
  <si>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</si>
  <si>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</si>
  <si>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</si>
  <si>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</si>
  <si>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</si>
  <si>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</si>
  <si>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</si>
  <si>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</si>
  <si>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</si>
  <si>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</si>
  <si>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</si>
  <si>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</si>
  <si>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</si>
  <si>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</si>
  <si>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</si>
  <si>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</si>
  <si>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</si>
  <si>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</si>
  <si>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</si>
  <si>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</si>
  <si>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</si>
  <si>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</si>
  <si>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</si>
  <si>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</si>
  <si>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</si>
  <si>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</si>
  <si>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</si>
  <si>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</si>
  <si>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</si>
  <si>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</si>
  <si>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</si>
  <si>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</si>
  <si>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</si>
  <si>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</si>
  <si>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</si>
  <si>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</si>
  <si>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</si>
  <si>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</si>
  <si>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</si>
  <si>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</si>
  <si>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</si>
  <si>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</si>
  <si>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</si>
  <si>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</si>
  <si>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</si>
  <si>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</si>
  <si>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</si>
  <si>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</si>
  <si>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</si>
  <si>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</si>
  <si>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</si>
  <si>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</si>
  <si>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</si>
  <si>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</si>
  <si>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</si>
  <si>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</si>
  <si>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</si>
  <si>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</si>
  <si>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</si>
  <si>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</si>
  <si>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</si>
  <si>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</si>
  <si>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</si>
  <si>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</si>
  <si>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</si>
  <si>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</si>
  <si>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</si>
  <si>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</si>
  <si>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</si>
  <si>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</si>
  <si>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</si>
  <si>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</si>
  <si>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</si>
  <si>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</si>
  <si>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</si>
  <si>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</si>
  <si>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</si>
  <si>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</si>
  <si>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</si>
  <si>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</si>
  <si>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</si>
  <si>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</si>
  <si>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</si>
  <si>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</si>
  <si>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</si>
  <si>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</si>
  <si>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</si>
  <si>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</si>
  <si>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</si>
  <si>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</si>
  <si>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</si>
  <si>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</si>
  <si>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</si>
  <si>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</si>
  <si>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</si>
  <si>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</si>
  <si>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</si>
  <si>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</si>
  <si>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GASTOS DE LA DEUDA PUBLICA</t>
  </si>
  <si>
    <t>5.4.4.0.00.0000</t>
  </si>
  <si>
    <t>COSTO POR COBERTURAS</t>
  </si>
  <si>
    <t>5.4.5.0.00.0000</t>
  </si>
  <si>
    <t>APOYOS FINANCIEROS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</si>
  <si>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</si>
  <si>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</si>
  <si>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</si>
  <si>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</si>
  <si>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</si>
  <si>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</si>
  <si>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</si>
  <si>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</si>
  <si>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</si>
  <si>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</si>
  <si>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</si>
  <si>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</si>
  <si>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</si>
  <si>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</si>
  <si>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</si>
  <si>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</si>
  <si>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</si>
  <si>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</si>
  <si>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</si>
  <si>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</si>
  <si>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</si>
  <si>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</si>
  <si>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</si>
  <si>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</si>
  <si>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</si>
  <si>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</si>
  <si>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</si>
  <si>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</si>
  <si>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</si>
  <si>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</si>
  <si>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</si>
  <si>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</si>
  <si>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</si>
  <si>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</si>
  <si>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</si>
  <si>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</si>
  <si>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</si>
  <si>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</si>
  <si>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</si>
  <si>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</si>
  <si>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</si>
  <si>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</si>
  <si>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</si>
  <si>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</si>
  <si>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</si>
  <si>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</si>
  <si>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</si>
  <si>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</si>
  <si>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</si>
  <si>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</si>
  <si>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</si>
  <si>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</si>
  <si>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</si>
  <si>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</si>
  <si>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</si>
  <si>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</si>
  <si>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</si>
  <si>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</si>
  <si>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</si>
  <si>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</si>
  <si>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</si>
  <si>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</si>
  <si>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</si>
  <si>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</si>
  <si>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</si>
  <si>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</si>
  <si>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</si>
  <si>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</si>
  <si>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</si>
  <si>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</si>
  <si>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</si>
  <si>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</si>
  <si>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</si>
  <si>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</si>
  <si>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</si>
  <si>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</si>
  <si>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</si>
  <si>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</si>
  <si>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</si>
  <si>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</si>
  <si>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</si>
  <si>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</si>
  <si>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</si>
  <si>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</si>
  <si>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</si>
  <si>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</si>
  <si>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</si>
  <si>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</si>
  <si>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Inventarios</t>
  </si>
  <si>
    <t>Otros Activos Circulantes</t>
  </si>
  <si>
    <t>Actualización de la Hacienda Pública/Patrimonio</t>
  </si>
  <si>
    <t>BANCO DEL BAJÍO, S.A.</t>
  </si>
  <si>
    <t>BANCO INTERACCIONES, S.A.</t>
  </si>
  <si>
    <t>2.1.3.1.01.0000</t>
  </si>
  <si>
    <t>2.1.3.1.01.0007</t>
  </si>
  <si>
    <t>2.1.3.1.01.0008</t>
  </si>
  <si>
    <t>2.2.3.3.02.0006</t>
  </si>
  <si>
    <t>2.2.3.3.02.0007</t>
  </si>
  <si>
    <t>3.2.2.1.00.0000</t>
  </si>
  <si>
    <t>3.2.2.2.00.0000</t>
  </si>
  <si>
    <t>3.2.2.3.00.0000</t>
  </si>
  <si>
    <t>3.2.2.4.00.0000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</si>
  <si>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</si>
  <si>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</si>
  <si>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</si>
  <si>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</si>
  <si>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</si>
  <si>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</si>
  <si>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</si>
  <si>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</si>
  <si>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</si>
  <si>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</si>
  <si>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</si>
  <si>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</si>
  <si>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</si>
  <si>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</si>
  <si>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</si>
  <si>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</si>
  <si>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</si>
  <si>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</si>
  <si>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</si>
  <si>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</si>
  <si>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</si>
  <si>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</si>
  <si>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</si>
  <si>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</si>
  <si>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</si>
  <si>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</si>
  <si>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</si>
  <si>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</si>
  <si>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</si>
  <si>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</si>
  <si>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</si>
  <si>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</si>
  <si>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</si>
  <si>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</si>
  <si>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</si>
  <si>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</si>
  <si>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</si>
  <si>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</si>
  <si>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2.1.3.1.01.0010</t>
  </si>
  <si>
    <t>2.2.3.3.02.0008</t>
  </si>
  <si>
    <t>2.1.3.1.01.0011</t>
  </si>
  <si>
    <t>2.2.3.3.02.0009</t>
  </si>
  <si>
    <t>2018</t>
  </si>
  <si>
    <t>3.2.2.5.00.0000</t>
  </si>
  <si>
    <t xml:space="preserve">lo que debe dar </t>
  </si>
  <si>
    <t xml:space="preserve">diferencia </t>
  </si>
  <si>
    <t>2019</t>
  </si>
  <si>
    <t xml:space="preserve">Origen </t>
  </si>
  <si>
    <t>EA</t>
  </si>
  <si>
    <t>ECSF</t>
  </si>
  <si>
    <t>Otros Origenes de Inversión</t>
  </si>
  <si>
    <t>SI</t>
  </si>
  <si>
    <t>SF</t>
  </si>
  <si>
    <t>Dif</t>
  </si>
  <si>
    <t>Re.Ej.An</t>
  </si>
  <si>
    <t>Rectificaciones de Re.Ej.An</t>
  </si>
  <si>
    <t>Otros Aplicaciones de Financiamiento</t>
  </si>
  <si>
    <t>Bajo protesta de decir verdad declaramos que los Estados Financieros y sus Notas son razonablemente correctos y responsabiliadad del emisor.</t>
  </si>
  <si>
    <t>Productos</t>
  </si>
  <si>
    <t>PORCION A CTO PLAZO DE DEUDA PUB EXT</t>
  </si>
  <si>
    <t>DEUDA PÚBLICA A LARGO PLAZO</t>
  </si>
  <si>
    <t>4.0.0.0.00.0000</t>
  </si>
  <si>
    <t>5.0.0.0.00.0000</t>
  </si>
  <si>
    <t>3.2.2.6.00.0000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</si>
  <si>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</si>
  <si>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</si>
  <si>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</si>
  <si>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</si>
  <si>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</si>
  <si>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Total</t>
  </si>
  <si>
    <t xml:space="preserve">Aportaciones </t>
  </si>
  <si>
    <t xml:space="preserve">Revalúos  </t>
  </si>
  <si>
    <t>CUENTA</t>
  </si>
  <si>
    <t>DESCRIPCIÓN</t>
  </si>
  <si>
    <t>SALDO INICIAL</t>
  </si>
  <si>
    <t>CARGO</t>
  </si>
  <si>
    <t>ABONO</t>
  </si>
  <si>
    <t>SALDO FINAL</t>
  </si>
  <si>
    <t>1.0.0.0.00.0000</t>
  </si>
  <si>
    <t>1.1.0.0.00.0000</t>
  </si>
  <si>
    <t>ACTIVO CIRCULANTE</t>
  </si>
  <si>
    <t>EFECTIVO Y EQUIVALENTES</t>
  </si>
  <si>
    <t>1.1.1.1.00.0000</t>
  </si>
  <si>
    <t>EFECTIVO</t>
  </si>
  <si>
    <t>1.1.1.1.01.0000</t>
  </si>
  <si>
    <t>CAJAS RECAUDADORAS (INGRESOS)</t>
  </si>
  <si>
    <t>1.1.1.1.01.0001</t>
  </si>
  <si>
    <t>(POR DEFINIR)C.P. RICARDO RAMOS SALINAS</t>
  </si>
  <si>
    <t>1.1.1.1.01.0002</t>
  </si>
  <si>
    <t>(POR DEFINIR)C.P. JESUS MANUEL GARCIA RO</t>
  </si>
  <si>
    <t>1.1.1.1.01.0003</t>
  </si>
  <si>
    <t>(POR DEFINIR)JESUS M. GARCIA RODRIGUEZ</t>
  </si>
  <si>
    <t>1.1.1.1.01.0004</t>
  </si>
  <si>
    <t>(POR DEFINIR)JUAN FRANCO MATA</t>
  </si>
  <si>
    <t>1.1.1.1.01.0005</t>
  </si>
  <si>
    <t>(POR DEFINIR)RUBEN JAAIR MARTINEZ LEIJA</t>
  </si>
  <si>
    <t>1.1.1.1.01.0006</t>
  </si>
  <si>
    <t>(POR DEFINIR)GUADALUPE PALOMARES CARDENA</t>
  </si>
  <si>
    <t>1.1.1.1.01.0007</t>
  </si>
  <si>
    <t>(POR DEFINIR)JUAN ALBERTO VALENCIANO CED</t>
  </si>
  <si>
    <t>1.1.1.1.01.0008</t>
  </si>
  <si>
    <t>(POR DEFINIR)FEDERICO FLORES IZAGUIRRE</t>
  </si>
  <si>
    <t>1.1.1.1.01.0009</t>
  </si>
  <si>
    <t>(POR DEFINIR)JORGE GOMEZ VALDEZ</t>
  </si>
  <si>
    <t>1.1.1.1.01.0010</t>
  </si>
  <si>
    <t>(POR DEFINIR)KARLA ALEJANDRA RODRIGUEZ B</t>
  </si>
  <si>
    <t>1.1.1.1.01.0011</t>
  </si>
  <si>
    <t>(POR DEFINIR)ADRIANA MA. RAMOS VISCANO</t>
  </si>
  <si>
    <t>1.1.1.1.01.0012</t>
  </si>
  <si>
    <t>(POR DEFINIR)ROBERTO CAVAZOS AGUIRRE(PQU</t>
  </si>
  <si>
    <t>1.1.1.1.01.0013</t>
  </si>
  <si>
    <t>(POR DEFINIR)MA. PILAR MESA MIRANDA/INGR</t>
  </si>
  <si>
    <t>1.1.1.1.01.0014</t>
  </si>
  <si>
    <t>(POR DEFINIR)ALVARO GONZALEZ GARCIA</t>
  </si>
  <si>
    <t>1.1.1.1.01.0015</t>
  </si>
  <si>
    <t>(POR DEFINIR)SIGRID PERLA AGLAHET GARCIA</t>
  </si>
  <si>
    <t>1.1.1.1.01.0016</t>
  </si>
  <si>
    <t>(POR DEFINIR)TANIA ANGELICA SANCHEZ RODR</t>
  </si>
  <si>
    <t>1.1.1.1.01.0017</t>
  </si>
  <si>
    <t>(POR DEFINIR)DIANA E. GAMEZ GARZA</t>
  </si>
  <si>
    <t>1.1.1.1.01.0018</t>
  </si>
  <si>
    <t>(POR DEFINIR)JOSE PAULINO DOMINGUEZ GONZ</t>
  </si>
  <si>
    <t>1.1.1.1.01.0019</t>
  </si>
  <si>
    <t>(POR DEFINIR)JOSE MANUEL CANTU FLORES</t>
  </si>
  <si>
    <t>1.1.1.1.01.0020</t>
  </si>
  <si>
    <t>(POR DEFINIR)ADRIANA MARGARITA GARZA GUT</t>
  </si>
  <si>
    <t>1.1.1.1.01.0021</t>
  </si>
  <si>
    <t>(POR DEFINIR)VALENTIN PEREZ OYERVIDES</t>
  </si>
  <si>
    <t>1.1.1.1.01.0022</t>
  </si>
  <si>
    <t>(POR DEFINIR)JULIA MACARENA GONZALEZ SAL</t>
  </si>
  <si>
    <t>1.1.1.1.01.0023</t>
  </si>
  <si>
    <t>(POR DEFINIR)FONDOS DE OPERACIÓN</t>
  </si>
  <si>
    <t>1.1.1.1.01.0024</t>
  </si>
  <si>
    <t>(POR DEFINIR)RUBEN DÍAZ LÓPEZ</t>
  </si>
  <si>
    <t>1.1.1.1.01.0025</t>
  </si>
  <si>
    <t>(POR DEFINIR)JUAN BARETA VILLARREAL</t>
  </si>
  <si>
    <t>1.1.1.1.01.0026</t>
  </si>
  <si>
    <t>(POR DEFINIR)JUAN PABLO SANCHEZ</t>
  </si>
  <si>
    <t>1.1.1.1.01.0027</t>
  </si>
  <si>
    <t>(POR DEFINIR)CERVANDO GUTIERREZ MEDINA</t>
  </si>
  <si>
    <t>1.1.1.1.01.0028</t>
  </si>
  <si>
    <t>(POR DEFINIR)SERGIO RODRIGUEZ GONZALEZ</t>
  </si>
  <si>
    <t>1.1.1.1.01.0029</t>
  </si>
  <si>
    <t>(POR DEFINIR)ESTHELA CAVAZOS GARCIA</t>
  </si>
  <si>
    <t>1.1.1.1.01.0030</t>
  </si>
  <si>
    <t>(POR DEFINIR)GUSTAVO MARTINEZ PLATAS</t>
  </si>
  <si>
    <t>1.1.1.1.01.0031</t>
  </si>
  <si>
    <t>(POR DEFINIR)LUIS M. JUAREZ JASSO</t>
  </si>
  <si>
    <t>1.1.1.1.01.0032</t>
  </si>
  <si>
    <t>(POR DEFINIR)MA DEL CARMEN PEÑA DORADO</t>
  </si>
  <si>
    <t>1.1.1.1.01.0033</t>
  </si>
  <si>
    <t>(POR DEFINIR) NANCY GPE. GAHETA MARQUEZ</t>
  </si>
  <si>
    <t>1.1.1.1.01.0034</t>
  </si>
  <si>
    <t>(POR DEFINIR) ADRIANA M. GARZA GAMEZ</t>
  </si>
  <si>
    <t>1.1.1.1.01.0035</t>
  </si>
  <si>
    <t>(POR DEFINIR) CARLOS MANCILLAS CABRERA</t>
  </si>
  <si>
    <t>1.1.1.1.01.0036</t>
  </si>
  <si>
    <t>OSCAR CANO GARZA</t>
  </si>
  <si>
    <t>1.1.1.1.01.0037</t>
  </si>
  <si>
    <t>ANA MARIA GARCIA REYES</t>
  </si>
  <si>
    <t>1.1.1.1.01.0038</t>
  </si>
  <si>
    <t>JUAN LUCIANO VEGA NORIEGA</t>
  </si>
  <si>
    <t>1.1.1.1.01.0039</t>
  </si>
  <si>
    <t>HILDA LETICIA ESTRADA CASTILLO</t>
  </si>
  <si>
    <t>1.1.1.1.01.0040</t>
  </si>
  <si>
    <t>EMMA LETICIA ROMERO CRUZ</t>
  </si>
  <si>
    <t>1.1.1.1.01.0041</t>
  </si>
  <si>
    <t>AZAEL CONTRERAS GARCIA</t>
  </si>
  <si>
    <t>1.1.1.1.01.0042</t>
  </si>
  <si>
    <t>MARIA DE LA LUZ GONZALEZ SANCHEZ</t>
  </si>
  <si>
    <t>1.1.1.1.01.0043</t>
  </si>
  <si>
    <t>MARISA LIMON GARCIA</t>
  </si>
  <si>
    <t>1.1.1.1.01.0044</t>
  </si>
  <si>
    <t>MARIO ALBERTO MARTINEZ RIVERA</t>
  </si>
  <si>
    <t>1.1.1.1.01.0045</t>
  </si>
  <si>
    <t>SONIA MORENO MARTINEZ</t>
  </si>
  <si>
    <t>1.1.1.1.01.0046</t>
  </si>
  <si>
    <t>RUBI PADILLA QUINTANILLA</t>
  </si>
  <si>
    <t>1.1.1.1.01.0047</t>
  </si>
  <si>
    <t>NATALIA CANO ZAPATA</t>
  </si>
  <si>
    <t>1.1.1.1.01.0048</t>
  </si>
  <si>
    <t>LUIS GERARDO PEREZ CHAVEZ</t>
  </si>
  <si>
    <t>1.1.1.1.01.0049</t>
  </si>
  <si>
    <t>CLAUDIA P. LOMAS LOZANO</t>
  </si>
  <si>
    <t>1.1.1.1.01.0050</t>
  </si>
  <si>
    <t>VALENTIN PEREZ OYERVIDES</t>
  </si>
  <si>
    <t>1.1.1.1.01.0051</t>
  </si>
  <si>
    <t>1.1.1.1.01.0052</t>
  </si>
  <si>
    <t>LYDIA JIMENEZ ROBLEDO</t>
  </si>
  <si>
    <t>1.1.1.1.01.0053</t>
  </si>
  <si>
    <t>MARIA LUCILA GARZA RUIZ</t>
  </si>
  <si>
    <t>1.1.1.1.01.0054</t>
  </si>
  <si>
    <t>FLOR ALICIA SANTOS LARA</t>
  </si>
  <si>
    <t>1.1.1.1.01.0055</t>
  </si>
  <si>
    <t>MARTHA MARIA GALLEGOS CASTAÑEDA</t>
  </si>
  <si>
    <t>1.1.1.1.01.0056</t>
  </si>
  <si>
    <t>ARNOLDO LOREDO DOMINGUEZ</t>
  </si>
  <si>
    <t>1.1.1.1.01.0057</t>
  </si>
  <si>
    <t>NANCY GPE GAHETA MARQUEZ</t>
  </si>
  <si>
    <t>1.1.1.1.01.0058</t>
  </si>
  <si>
    <t>MARIA TERESA MANDERA HOLDEN</t>
  </si>
  <si>
    <t>1.1.1.1.01.0059</t>
  </si>
  <si>
    <t>CLAUDIA PATRICIA LOMAS LOZANO</t>
  </si>
  <si>
    <t>1.1.1.1.01.0060</t>
  </si>
  <si>
    <t>CARLOS ALBERTO OLDER GARCIA</t>
  </si>
  <si>
    <t>1.1.1.1.01.0061</t>
  </si>
  <si>
    <t>OZIEL RICARDO VELEZ GARCIA</t>
  </si>
  <si>
    <t>1.1.1.1.01.0062</t>
  </si>
  <si>
    <t>FELICITAS ALONSO ORTIZ</t>
  </si>
  <si>
    <t>1.1.1.1.01.0063</t>
  </si>
  <si>
    <t>MARIA DE JESUS RAMIREZ DOMINGUEZ</t>
  </si>
  <si>
    <t>1.1.1.1.01.0064</t>
  </si>
  <si>
    <t>JUAN FRANCO MATA</t>
  </si>
  <si>
    <t>1.1.1.1.01.0065</t>
  </si>
  <si>
    <t>OLEGARIO ZAMARRON MATA</t>
  </si>
  <si>
    <t>1.1.1.1.01.0066</t>
  </si>
  <si>
    <t>CLAUDIA CORPUS MORALES</t>
  </si>
  <si>
    <t>1.1.1.1.02.0000</t>
  </si>
  <si>
    <t>FONDOS ADMINISTRATIVOS DE CAJA CHICA</t>
  </si>
  <si>
    <t>1.1.1.1.02.0001</t>
  </si>
  <si>
    <t>CESAR VALTIERRA LOZANO</t>
  </si>
  <si>
    <t>1.1.1.1.02.0002</t>
  </si>
  <si>
    <t>KARINA GOEVANA PEREZ MEDRANO</t>
  </si>
  <si>
    <t>1.1.1.1.02.0003</t>
  </si>
  <si>
    <t>JORGE ALFREDO FARRERA CUBILLAS</t>
  </si>
  <si>
    <t>1.1.1.1.02.0004</t>
  </si>
  <si>
    <t>ERNESTO GERARDO ARGUETA RUIZ</t>
  </si>
  <si>
    <t>1.1.1.1.02.0005</t>
  </si>
  <si>
    <t>ARNOLDO LEDEZMA MARTINEZ (AYUNTAMIENTO)</t>
  </si>
  <si>
    <t>1.1.1.1.02.0006</t>
  </si>
  <si>
    <t>LAURO HORACIO TREVIÑO NARES</t>
  </si>
  <si>
    <t>1.1.1.1.02.0007</t>
  </si>
  <si>
    <t>FRANCISCO JAVIER CANTU TORRES</t>
  </si>
  <si>
    <t>1.1.1.1.02.0008</t>
  </si>
  <si>
    <t>HEBE ARIADNA MORALES HERNANDEZ</t>
  </si>
  <si>
    <t>1.1.1.1.02.0009</t>
  </si>
  <si>
    <t>BEATRIZ FLORES CARDENAS</t>
  </si>
  <si>
    <t>1.1.1.1.02.0010</t>
  </si>
  <si>
    <t>CRISTINA TANAKA TAPIA</t>
  </si>
  <si>
    <t>1.1.1.1.02.0011</t>
  </si>
  <si>
    <t>EDGAR GAUNA LOPEZ</t>
  </si>
  <si>
    <t>1.1.1.1.02.0012</t>
  </si>
  <si>
    <t>DANIEL TAMEZ ALCALA</t>
  </si>
  <si>
    <t>1.1.1.1.02.0013</t>
  </si>
  <si>
    <t>LIZBETH JANET LADINO CAMARA</t>
  </si>
  <si>
    <t>1.1.1.1.02.0014</t>
  </si>
  <si>
    <t>DIANA M. MEDINA RIVERA</t>
  </si>
  <si>
    <t>1.1.1.1.02.0015</t>
  </si>
  <si>
    <t>SANJUANITA NOHEMI AGUIRRE RIOS</t>
  </si>
  <si>
    <t>1.1.1.1.02.0016</t>
  </si>
  <si>
    <t>SEGIO ABIEL LOPEZ NAÑEZ</t>
  </si>
  <si>
    <t>1.1.1.1.02.0017</t>
  </si>
  <si>
    <t>CLAUDIA G. CABALLERO CHAVEZ</t>
  </si>
  <si>
    <t>1.1.1.1.02.0018</t>
  </si>
  <si>
    <t>ALDO ISZAI GONZALEZ FLORES</t>
  </si>
  <si>
    <t>1.1.1.1.02.0019</t>
  </si>
  <si>
    <t>MARCO ANTONIO MARTINEZ DIAZ</t>
  </si>
  <si>
    <t>1.1.1.1.02.0020</t>
  </si>
  <si>
    <t>RICARDO CANTU GONZALEZ</t>
  </si>
  <si>
    <t>1.1.1.1.02.0021</t>
  </si>
  <si>
    <t>MARIA ANTONIETA PALOMO FLORES</t>
  </si>
  <si>
    <t>1.1.1.1.02.0022</t>
  </si>
  <si>
    <t>ROGELIO LOPEZ ARRAMBIDE</t>
  </si>
  <si>
    <t>1.1.1.1.02.0023</t>
  </si>
  <si>
    <t>ALBERTO SALVADOR MOLINA GONZALEZ</t>
  </si>
  <si>
    <t>1.1.1.1.02.0024</t>
  </si>
  <si>
    <t>ROGER ROBERTO SOSA ALAFFITA</t>
  </si>
  <si>
    <t>1.1.1.1.02.0025</t>
  </si>
  <si>
    <t>NYDIA HINOJOSA GONZALEZ</t>
  </si>
  <si>
    <t>1.1.1.1.02.0026</t>
  </si>
  <si>
    <t>SANDRA GUADALUPE GALLEGOS GUTIERREZ</t>
  </si>
  <si>
    <t>1.1.1.1.02.0027</t>
  </si>
  <si>
    <t>MARIA JOSE ESPINOSA RODRIGUEZ</t>
  </si>
  <si>
    <t>1.1.1.1.02.0028</t>
  </si>
  <si>
    <t>GABRIEL AYALA SALAZAR</t>
  </si>
  <si>
    <t>1.1.1.1.02.0029</t>
  </si>
  <si>
    <t>LUIS FELIPE BERNAL RODRIGUEZ</t>
  </si>
  <si>
    <t>1.1.1.1.02.0030</t>
  </si>
  <si>
    <t>FELIX ALEJANDRO BARRON MARTINEZ</t>
  </si>
  <si>
    <t>1.1.1.1.02.0031</t>
  </si>
  <si>
    <t>FELIX MANUEL GARCIA NACIANCENO</t>
  </si>
  <si>
    <t>1.1.1.1.02.0032</t>
  </si>
  <si>
    <t>MARIA DEL ROCIO DOMENE ZAMBRANO</t>
  </si>
  <si>
    <t>1.1.1.1.02.0033</t>
  </si>
  <si>
    <t>ADRIANA HORTENCIA HERRERA GARCIA</t>
  </si>
  <si>
    <t>1.1.1.1.02.0034</t>
  </si>
  <si>
    <t>ZULLY JANETT CERECERO MEDINA</t>
  </si>
  <si>
    <t>1.1.1.1.02.0035</t>
  </si>
  <si>
    <t>MONICA ZOZAYA HERNANDEZ</t>
  </si>
  <si>
    <t>1.1.1.1.02.0036</t>
  </si>
  <si>
    <t>LUIS ENRIQUE OROZCO SUAREZ</t>
  </si>
  <si>
    <t>1.1.1.1.02.0037</t>
  </si>
  <si>
    <t>LUIS HORACIO BORTONI VAZQUEZ</t>
  </si>
  <si>
    <t>1.1.1.1.02.0038</t>
  </si>
  <si>
    <t>JAVIER SANCHEZ SANCHEZ</t>
  </si>
  <si>
    <t>1.1.1.1.02.0039</t>
  </si>
  <si>
    <t>GERARDO RAUL SANCHEZ DAVILA</t>
  </si>
  <si>
    <t>1.1.1.1.02.0040</t>
  </si>
  <si>
    <t>LORENZA HERRERA GARZA</t>
  </si>
  <si>
    <t>1.1.1.1.02.0041</t>
  </si>
  <si>
    <t>JOSE CARLOS DIAZ FERNANDEZ</t>
  </si>
  <si>
    <t>1.1.1.1.02.0042</t>
  </si>
  <si>
    <t>NAZARIO EMANUEL SALINAS MALO</t>
  </si>
  <si>
    <t>1.1.1.1.02.0043</t>
  </si>
  <si>
    <t>LILIANA ARROYO GONZALEZ</t>
  </si>
  <si>
    <t>1.1.1.1.02.0044</t>
  </si>
  <si>
    <t>RAQUEL A. RAMIREZ ORTIZ</t>
  </si>
  <si>
    <t>1.1.1.1.02.0045</t>
  </si>
  <si>
    <t>DANIEL CONTRERAS MONSIVAIS</t>
  </si>
  <si>
    <t>1.1.1.1.02.0046</t>
  </si>
  <si>
    <t>RAFAEL RAMOS DE LA GARZA</t>
  </si>
  <si>
    <t>1.1.1.1.02.0047</t>
  </si>
  <si>
    <t>MANUEL SANMIGUEL RAMOS</t>
  </si>
  <si>
    <t>1.1.1.1.02.0048</t>
  </si>
  <si>
    <t>VALERIA JUDITH GONZALEZ LOZA</t>
  </si>
  <si>
    <t>1.1.1.1.02.0049</t>
  </si>
  <si>
    <t>FERNANDO MANUEL LINARES TORRES</t>
  </si>
  <si>
    <t>1.1.1.1.02.0050</t>
  </si>
  <si>
    <t>LUCAS OCTAVIO TIJERINA GOMEZ</t>
  </si>
  <si>
    <t>1.1.1.1.02.0051</t>
  </si>
  <si>
    <t>ALEJANDRO GONZALEZ CANTU</t>
  </si>
  <si>
    <t>1.1.1.1.02.0052</t>
  </si>
  <si>
    <t>JULIETA HERNANDEZ PACHUCA</t>
  </si>
  <si>
    <t>1.1.1.1.02.0053</t>
  </si>
  <si>
    <t>THELMA ISELA GARZA BENAVIDES</t>
  </si>
  <si>
    <t>1.1.1.1.02.0054</t>
  </si>
  <si>
    <t>GERARDO DEL BOSQUE GONZALEZ</t>
  </si>
  <si>
    <t>1.1.1.1.02.0055</t>
  </si>
  <si>
    <t>ALMA ALICIA GARCIA ORTIZ</t>
  </si>
  <si>
    <t>NAZARIO EMMANUEL SALINAS MALO</t>
  </si>
  <si>
    <t>1.1.1.1.03.0000</t>
  </si>
  <si>
    <t>FONDOS DE OPERACIÓN</t>
  </si>
  <si>
    <t>1.1.1.1.03.0001</t>
  </si>
  <si>
    <t>1.1.1.1.03.0002</t>
  </si>
  <si>
    <t>KARINA GEOVANNA PEREZ MEDRANO</t>
  </si>
  <si>
    <t>1.1.1.1.03.0003</t>
  </si>
  <si>
    <t>KARLA ALEJANDRA RODRIGUEZ BAUTISTA</t>
  </si>
  <si>
    <t>1.1.1.1.03.0004</t>
  </si>
  <si>
    <t>1.1.1.1.03.0005</t>
  </si>
  <si>
    <t>1.1.1.1.03.0006</t>
  </si>
  <si>
    <t>1.1.1.1.03.0007</t>
  </si>
  <si>
    <t>ARTURO JAVIER AGUILLON MENDEZ</t>
  </si>
  <si>
    <t>1.1.1.1.03.0008</t>
  </si>
  <si>
    <t>1.1.1.1.03.0009</t>
  </si>
  <si>
    <t>1.1.1.1.03.0010</t>
  </si>
  <si>
    <t>1.1.1.1.03.0011</t>
  </si>
  <si>
    <t>DAVID ARIEL GARCIA PORTILLO</t>
  </si>
  <si>
    <t>1.1.1.1.03.0012</t>
  </si>
  <si>
    <t>JORGE OMAR GONZALEZ ALMAGUER</t>
  </si>
  <si>
    <t>1.1.1.1.03.0013</t>
  </si>
  <si>
    <t>ALDO CAZARES VELDERRAIN</t>
  </si>
  <si>
    <t>1.1.1.1.03.0014</t>
  </si>
  <si>
    <t>ARTURO FERNANDEZ GONZALEZ</t>
  </si>
  <si>
    <t>1.1.1.1.03.0015</t>
  </si>
  <si>
    <t>1.1.1.1.03.0016</t>
  </si>
  <si>
    <t>DANELY FIGUEROA BARRIOS</t>
  </si>
  <si>
    <t>1.1.1.1.03.0017</t>
  </si>
  <si>
    <t>LIDIA MA DEL CARMEN YAÑEZ REYNA</t>
  </si>
  <si>
    <t>1.1.1.1.03.0018</t>
  </si>
  <si>
    <t>1.1.1.1.03.0019</t>
  </si>
  <si>
    <t>1.1.1.1.03.0020</t>
  </si>
  <si>
    <t>SERGIO ABIEL LOPEZ YAÑEZ</t>
  </si>
  <si>
    <t>1.1.1.1.03.0021</t>
  </si>
  <si>
    <t>ALMA DELIA QUIROGA PALACIOS</t>
  </si>
  <si>
    <t>1.1.1.1.03.0022</t>
  </si>
  <si>
    <t>EZEQUIEL HERNANDEZ JIMENEZ</t>
  </si>
  <si>
    <t>1.1.1.1.03.0023</t>
  </si>
  <si>
    <t>CARLOS MANCILLAS CABRERA</t>
  </si>
  <si>
    <t>1.1.1.1.03.0024</t>
  </si>
  <si>
    <t>ANTERO CAVAZOS GARCIA</t>
  </si>
  <si>
    <t>1.1.1.1.03.0025</t>
  </si>
  <si>
    <t>1.1.1.1.03.0026</t>
  </si>
  <si>
    <t>JESUS ALBERTO CALZONCIT DUARTE</t>
  </si>
  <si>
    <t>1.1.1.1.03.0027</t>
  </si>
  <si>
    <t>1.1.1.1.03.0028</t>
  </si>
  <si>
    <t>1.1.1.1.03.0029</t>
  </si>
  <si>
    <t>1.1.1.1.03.0030</t>
  </si>
  <si>
    <t>ZULEMA ROCIO GRIMALDO IRACHETA</t>
  </si>
  <si>
    <t>1.1.1.1.03.0031</t>
  </si>
  <si>
    <t>ANTONIO GARZA PEÑA</t>
  </si>
  <si>
    <t>1.1.1.1.03.0033</t>
  </si>
  <si>
    <t>1.1.1.1.03.0034</t>
  </si>
  <si>
    <t>1.1.1.1.03.0035</t>
  </si>
  <si>
    <t>MARTHER ALEXANDRO MARTINEZ HERNANDEZ</t>
  </si>
  <si>
    <t>1.1.1.1.03.0036</t>
  </si>
  <si>
    <t>CRUZ MONICA RODRIGUEZ RENTERIA</t>
  </si>
  <si>
    <t>1.1.1.1.03.0037</t>
  </si>
  <si>
    <t>ALEJANDRA RODRIGUEZ GUERRA</t>
  </si>
  <si>
    <t>1.1.1.1.03.0038</t>
  </si>
  <si>
    <t>LUIS ANGEL TORRES GARZA</t>
  </si>
  <si>
    <t>1.1.1.1.03.0040</t>
  </si>
  <si>
    <t>MARIA ERENDIDA SANDOVAL SERVIN</t>
  </si>
  <si>
    <t>1.1.1.1.03.0041</t>
  </si>
  <si>
    <t>ELSA DE LEON RAMIREZ</t>
  </si>
  <si>
    <t>1.1.1.1.03.0042</t>
  </si>
  <si>
    <t>PAULA BUENROSTRO ARAIZA</t>
  </si>
  <si>
    <t>1.1.1.1.03.0043</t>
  </si>
  <si>
    <t>1.1.1.1.03.0044</t>
  </si>
  <si>
    <t>1.1.1.1.03.0045</t>
  </si>
  <si>
    <t>1.1.1.1.03.0046</t>
  </si>
  <si>
    <t>SANDRA GALLEGOS GUTIERREZ</t>
  </si>
  <si>
    <t>1.1.1.1.03.0047</t>
  </si>
  <si>
    <t>1.1.1.1.03.0048</t>
  </si>
  <si>
    <t>1.1.1.1.03.0049</t>
  </si>
  <si>
    <t>1.1.1.1.03.0050</t>
  </si>
  <si>
    <t>ZULLY JANETH CERECERO MEDINA</t>
  </si>
  <si>
    <t>1.1.1.1.03.0051</t>
  </si>
  <si>
    <t>RAFAEL EDUARDO RAMOS DE LA GARZA</t>
  </si>
  <si>
    <t>1.1.1.1.03.0052</t>
  </si>
  <si>
    <t>ALDO SALIM FLORES RIVERA</t>
  </si>
  <si>
    <t>1.1.1.1.03.0053</t>
  </si>
  <si>
    <t>1.1.1.1.03.0054</t>
  </si>
  <si>
    <t>LUZ ADRIANA LARA SALAZAR</t>
  </si>
  <si>
    <t>1.1.1.1.03.0055</t>
  </si>
  <si>
    <t>PEDRO FRANCISCO OROZCO ROJAS</t>
  </si>
  <si>
    <t>1.1.1.1.03.0056</t>
  </si>
  <si>
    <t>1.1.1.1.03.0057</t>
  </si>
  <si>
    <t>ROBERTO TOMASICHI GUTIERREZ</t>
  </si>
  <si>
    <t>1.1.1.1.03.0058</t>
  </si>
  <si>
    <t>1.1.1.1.03.0059</t>
  </si>
  <si>
    <t>1.1.1.1.03.0060</t>
  </si>
  <si>
    <t>NICOLAS ALVARADO GONZALEZ</t>
  </si>
  <si>
    <t>1.1.1.1.03.0061</t>
  </si>
  <si>
    <t>1.1.1.1.03.0062</t>
  </si>
  <si>
    <t>1.1.1.1.03.0063</t>
  </si>
  <si>
    <t>1.1.1.1.03.0064</t>
  </si>
  <si>
    <t>ALAN GERARDO GONZALEZ SALINAS</t>
  </si>
  <si>
    <t>1.1.1.1.03.0065</t>
  </si>
  <si>
    <t>CARLOS A. TELLEZ ZOLEZZI</t>
  </si>
  <si>
    <t>1.1.1.1.03.0066</t>
  </si>
  <si>
    <t>1.1.1.1.03.0067</t>
  </si>
  <si>
    <t>ENRIQUE JAVIER GARCIA NACIIANCENO</t>
  </si>
  <si>
    <t>1.1.1.1.03.0068</t>
  </si>
  <si>
    <t>RAMIRO AYALA MALDONADO</t>
  </si>
  <si>
    <t>1.1.1.1.03.0069</t>
  </si>
  <si>
    <t>1.1.1.1.03.0070</t>
  </si>
  <si>
    <t>1.1.1.1.03.0071</t>
  </si>
  <si>
    <t>ERIC EDUARDO VILLEGAS ZAVALA</t>
  </si>
  <si>
    <t>1.1.1.1.03.0072</t>
  </si>
  <si>
    <t>1.1.1.1.03.0073</t>
  </si>
  <si>
    <t>MARCOS VARGAS ANTILLON</t>
  </si>
  <si>
    <t>1.1.1.1.03.0074</t>
  </si>
  <si>
    <t>THELA ISELA GARZA BENAVIDES</t>
  </si>
  <si>
    <t>1.1.1.1.03.0075</t>
  </si>
  <si>
    <t>1.1.1.1.03.0076</t>
  </si>
  <si>
    <t>1.1.1.1.04.0000</t>
  </si>
  <si>
    <t>FONDOS PARA PRÉSTAMOS</t>
  </si>
  <si>
    <t>1.1.1.1.04.0001</t>
  </si>
  <si>
    <t>1.1.1.1.05.0000</t>
  </si>
  <si>
    <t>TIPO DE PAGO CAJA</t>
  </si>
  <si>
    <t>1.1.1.1.05.0001</t>
  </si>
  <si>
    <t>TIPO DE PAGO EFECTIVO</t>
  </si>
  <si>
    <t>1.1.1.1.05.0002</t>
  </si>
  <si>
    <t>TIPO DE PAGO CHEQUE</t>
  </si>
  <si>
    <t>1.1.1.1.05.0003</t>
  </si>
  <si>
    <t>TIPO DE PAGO TRANSFERENCIA</t>
  </si>
  <si>
    <t>1.1.1.1.05.0004</t>
  </si>
  <si>
    <t>TIPO DE PAGO TARJETA</t>
  </si>
  <si>
    <t>1.1.1.1.05.0005</t>
  </si>
  <si>
    <t>TIPO DE PAGO DEPOSITO BANCARIO</t>
  </si>
  <si>
    <t>1.1.1.1.05.0006</t>
  </si>
  <si>
    <t>TIPO DE PAGO ESPECIE</t>
  </si>
  <si>
    <t>1.1.1.1.05.0007</t>
  </si>
  <si>
    <t>POR DEFINIR</t>
  </si>
  <si>
    <t>1.1.1.1.05.0008</t>
  </si>
  <si>
    <t>CONDONACION</t>
  </si>
  <si>
    <t>1.1.1.1.05.0009</t>
  </si>
  <si>
    <t>TARJETA DEBITO</t>
  </si>
  <si>
    <t>1.1.1.1.05.0010</t>
  </si>
  <si>
    <t>COMPENSACION</t>
  </si>
  <si>
    <t>1.1.1.1.05.0011</t>
  </si>
  <si>
    <t>MONEDERO ELECTRONICO</t>
  </si>
  <si>
    <t>1.1.1.1.05.0012</t>
  </si>
  <si>
    <t>DINERO ELECTRONICO</t>
  </si>
  <si>
    <t>1.1.1.1.05.0013</t>
  </si>
  <si>
    <t>VALES DE DESPENSA</t>
  </si>
  <si>
    <t>1.1.1.1.05.0014</t>
  </si>
  <si>
    <t>TARJETA DE SERVICIOS</t>
  </si>
  <si>
    <t>1.1.1.1.05.0015</t>
  </si>
  <si>
    <t>TIPO DE PAGO APLICACION DE ANTICIPO</t>
  </si>
  <si>
    <t>1.1.1.2.00.0000</t>
  </si>
  <si>
    <t>BANCOS /TESORERÍA</t>
  </si>
  <si>
    <t>1.1.1.2.01.0000</t>
  </si>
  <si>
    <t>BANCA AFIRME, S.A.</t>
  </si>
  <si>
    <t>1.1.1.2.01.0001</t>
  </si>
  <si>
    <t>(10) 101-10276-9 CUENTA DE INGRESOS</t>
  </si>
  <si>
    <t>1.1.1.2.01.0002</t>
  </si>
  <si>
    <t>(71) 103-10947-7 CUENTA PARA PAGOS</t>
  </si>
  <si>
    <t>1.1.1.2.01.0003</t>
  </si>
  <si>
    <t>(11) 103-10918-3 NÓMINA POR DISPERCIÓN</t>
  </si>
  <si>
    <t>1.1.1.2.01.0004</t>
  </si>
  <si>
    <t>(12) 103-10917-5 NÓMINA POR CHEQUE</t>
  </si>
  <si>
    <t>1.1.1.2.01.0005</t>
  </si>
  <si>
    <t>(67) 101-11766-9 PREDIAL POR INTERNET</t>
  </si>
  <si>
    <t>1.1.1.2.01.0007</t>
  </si>
  <si>
    <t>(99) 103-11245-1 AFIRME PREDIAL</t>
  </si>
  <si>
    <t>1.1.1.2.01.0012</t>
  </si>
  <si>
    <t>(121) 103-11435-7 TARJETA CRED. INGRESOS</t>
  </si>
  <si>
    <t>1.1.1.2.01.0014</t>
  </si>
  <si>
    <t>(129) 103-11592-2 PREDIAL OXXO</t>
  </si>
  <si>
    <t>1.1.1.2.01.0023</t>
  </si>
  <si>
    <t>(161) 103-11883-2 RECURSOS PROPIOS</t>
  </si>
  <si>
    <t>1.1.1.2.01.0025</t>
  </si>
  <si>
    <t>(164) 103-11916-2 COPART. SUBSEMUN 2013</t>
  </si>
  <si>
    <t>1.1.1.2.02.0000</t>
  </si>
  <si>
    <t>BANORTE, S.A.</t>
  </si>
  <si>
    <t>1.1.1.2.02.0001</t>
  </si>
  <si>
    <t>(01) 051-37652-8 CUENTA PARA PAGOS</t>
  </si>
  <si>
    <t>1.1.1.2.02.0002</t>
  </si>
  <si>
    <t>(65) 019-107104-1 RECEPCIÓN PAGOS PREDIA</t>
  </si>
  <si>
    <t>1.1.1.2.02.0003</t>
  </si>
  <si>
    <t>(231) SERVINOMINA 0426924175 BANORTE</t>
  </si>
  <si>
    <t>1.1.1.2.02.0004</t>
  </si>
  <si>
    <t>(232) DONATIVOS DIF 447251036</t>
  </si>
  <si>
    <t>1.1.1.2.02.0005</t>
  </si>
  <si>
    <t>(233) COSTO INF. TRANSP. 00435421603</t>
  </si>
  <si>
    <t>1.1.1.2.02.0006</t>
  </si>
  <si>
    <t>(240) NOMINA CHEQUES BANORTE 2016</t>
  </si>
  <si>
    <t>1.1.1.2.02.0007</t>
  </si>
  <si>
    <t>(247) MERCADO ESTRELLA 0487575680</t>
  </si>
  <si>
    <t>1.1.1.2.02.0008</t>
  </si>
  <si>
    <t>(259) 0468924175 INVERS PUB PROD. 2016</t>
  </si>
  <si>
    <t>1.1.1.2.03.0000</t>
  </si>
  <si>
    <t>BBVA BANCOMER, S.A.</t>
  </si>
  <si>
    <t>1.1.1.2.03.0001</t>
  </si>
  <si>
    <t>(13) 108-82747-8 RECEPCIÓN DE INGRESOS</t>
  </si>
  <si>
    <t>1.1.1.2.03.0002</t>
  </si>
  <si>
    <t>(128) 0177-14410-5 BANCOMER EN LINEA</t>
  </si>
  <si>
    <t>1.1.1.2.03.0003</t>
  </si>
  <si>
    <t>(140) 0184-55206-7 RECEPCION ISAI</t>
  </si>
  <si>
    <t>1.1.1.2.03.0004</t>
  </si>
  <si>
    <t>(142) 0185-95017-1 RECURSOS PROPIOS</t>
  </si>
  <si>
    <t>1.1.1.2.03.0005</t>
  </si>
  <si>
    <t>(275) ISAI EN LINEA 00111411756</t>
  </si>
  <si>
    <t>1.1.1.2.04.0000</t>
  </si>
  <si>
    <t>1.1.1.2.04.0001</t>
  </si>
  <si>
    <t>(98) 641-70201 RECURSOS PROPIOS</t>
  </si>
  <si>
    <t>1.1.1.2.04.0003</t>
  </si>
  <si>
    <t>(136) 642-1390 COPART. SUBSEMUN 2011</t>
  </si>
  <si>
    <t>1.1.1.2.04.0004</t>
  </si>
  <si>
    <t>(150) 752-2097 COPART. SUBSEMUN 2012</t>
  </si>
  <si>
    <t>1.1.1.2.05.0000</t>
  </si>
  <si>
    <t>BANAMEX, S.A.</t>
  </si>
  <si>
    <t>1.1.1.2.05.0002</t>
  </si>
  <si>
    <t>(90) 4757-36935 RECEPCIÓN PAGOS TC</t>
  </si>
  <si>
    <t>1.1.1.2.06.0000</t>
  </si>
  <si>
    <t>OTROS BANCOS</t>
  </si>
  <si>
    <t>1.1.1.2.06.0001</t>
  </si>
  <si>
    <t>(159) 011-03687-001-1 BANREGIO R.P.</t>
  </si>
  <si>
    <t>1.1.1.2.06.0002</t>
  </si>
  <si>
    <t>(   ) BANCO VIRTUAL DEPURACION CUENTAS</t>
  </si>
  <si>
    <t>1.1.1.2.06.0003</t>
  </si>
  <si>
    <t>(189) SUBSEMUN R.P. 14/ BANREGIO</t>
  </si>
  <si>
    <t>1.1.1.2.06.0004</t>
  </si>
  <si>
    <t>(194) INTERACCIONES FACTORAJE 300277550</t>
  </si>
  <si>
    <t>1.1.1.2.06.0005</t>
  </si>
  <si>
    <t>(223) INTERACCIONES RP 300175757</t>
  </si>
  <si>
    <t>1.1.1.3.00.0000</t>
  </si>
  <si>
    <t>BANCOS/DEPENDENCIAS Y OTROS</t>
  </si>
  <si>
    <t>1.1.1.4.00.0000</t>
  </si>
  <si>
    <t>INVERSIONES TEMPORALES (HASTA 3 MESES)</t>
  </si>
  <si>
    <t>1.1.1.4.01.0000</t>
  </si>
  <si>
    <t>1.1.1.4.01.0001</t>
  </si>
  <si>
    <t>1.1.1.4.01.0002</t>
  </si>
  <si>
    <t>1.1.1.4.01.0003</t>
  </si>
  <si>
    <t>1.1.1.4.01.0004</t>
  </si>
  <si>
    <t>1.1.1.4.01.0005</t>
  </si>
  <si>
    <t>1.1.1.4.01.0006</t>
  </si>
  <si>
    <t>(84) 103-11157-9 CONAGUA-APAZU 2008</t>
  </si>
  <si>
    <t>1.1.1.4.01.0007</t>
  </si>
  <si>
    <t>1.1.1.4.01.0008</t>
  </si>
  <si>
    <t>(103) 103-11260-5 FONDO DE EMPLEO</t>
  </si>
  <si>
    <t>1.1.1.4.01.0009</t>
  </si>
  <si>
    <t>(106) 103-11363-6 CONADE 2009</t>
  </si>
  <si>
    <t>1.1.1.4.01.0010</t>
  </si>
  <si>
    <t>(107) 103-11388-1 INFRAESTRUCTURA 2010</t>
  </si>
  <si>
    <t>1.1.1.4.01.0011</t>
  </si>
  <si>
    <t>(116) 103-11419-5 REHAB ESP EDUC 2010</t>
  </si>
  <si>
    <t>1.1.1.4.01.0012</t>
  </si>
  <si>
    <t>1.1.1.4.01.0013</t>
  </si>
  <si>
    <t>(123) 103-11462-4 RECURSOS FOPAM</t>
  </si>
  <si>
    <t>1.1.1.4.01.0014</t>
  </si>
  <si>
    <t>1.1.1.4.01.0015</t>
  </si>
  <si>
    <t>(131) 103-11610-4 FISM 2011</t>
  </si>
  <si>
    <t>1.1.1.4.01.0016</t>
  </si>
  <si>
    <t>(132) 103-11612-0 FORTAMUN-DF 2011</t>
  </si>
  <si>
    <t>1.1.1.4.01.0017</t>
  </si>
  <si>
    <t>(138) 103-11639-2 ACTIVAD. CONADE 2011</t>
  </si>
  <si>
    <t>1.1.1.4.01.0018</t>
  </si>
  <si>
    <t>(139) 103-11643-0 EMPLEO TEMPORAL 2011</t>
  </si>
  <si>
    <t>1.1.1.4.01.0019</t>
  </si>
  <si>
    <t>(144) 103-11658-9 REMOD.ALAMEDA CONACULT</t>
  </si>
  <si>
    <t>1.1.1.4.01.0020</t>
  </si>
  <si>
    <t>(147) 103-11758-5 FISM 2012</t>
  </si>
  <si>
    <t>1.1.1.4.01.0021</t>
  </si>
  <si>
    <t>(148) 103-11759-3 FORTAMUN-DF 2012</t>
  </si>
  <si>
    <t>1.1.1.4.01.0022</t>
  </si>
  <si>
    <t>(158) 103-11821-2 EQ. CTRO CULT. ALAMEDA</t>
  </si>
  <si>
    <t>1.1.1.4.01.0023</t>
  </si>
  <si>
    <t>1.1.1.4.01.0024</t>
  </si>
  <si>
    <t>(569) AFIRME GTIA PREDIAL</t>
  </si>
  <si>
    <t>1.1.1.4.01.0025</t>
  </si>
  <si>
    <t>1.1.1.4.01.0026</t>
  </si>
  <si>
    <t>(165) 103-11900-6 FEDERAL SUBSEMUN 2013</t>
  </si>
  <si>
    <t>1.1.1.4.01.0027</t>
  </si>
  <si>
    <t>(167) 103-11998-7 RAMO 23 2013 (200M)</t>
  </si>
  <si>
    <t>1.1.1.4.01.0028</t>
  </si>
  <si>
    <t>(168) 103-12002-0 RAMO 23 2013 (137M)</t>
  </si>
  <si>
    <t>1.1.1.4.01.0029</t>
  </si>
  <si>
    <t>(169) 103-12000-4 RAMO 23 2013 (32M)</t>
  </si>
  <si>
    <t>1.1.1.4.01.0030</t>
  </si>
  <si>
    <t>(170) 103-12001-2 RAMO 23 2013 (133M)</t>
  </si>
  <si>
    <t>1.1.1.4.01.0031</t>
  </si>
  <si>
    <t>(172) 103-11907-3 BIBLIOTECA SAN MARTIN</t>
  </si>
  <si>
    <t>1.1.1.4.01.0032</t>
  </si>
  <si>
    <t>(173) 103-11962-6 ARCHIVO HISTORICO</t>
  </si>
  <si>
    <t>1.1.1.4.01.0033</t>
  </si>
  <si>
    <t>(174) 103-11967-7 BIBLIOTECA SAN BERNABE</t>
  </si>
  <si>
    <t>1.1.1.4.01.0034</t>
  </si>
  <si>
    <t>(175) 103-11968-5 BIBLIOTECA SANTA LUCIA</t>
  </si>
  <si>
    <t>1.1.1.4.01.0035</t>
  </si>
  <si>
    <t>(176) 103-11969-3 BIBLIOTECA S.BERNABE I</t>
  </si>
  <si>
    <t>1.1.1.4.01.0036</t>
  </si>
  <si>
    <t>(177) 103-11970-7 BIBLIOTECA FOMERREY I</t>
  </si>
  <si>
    <t>1.1.1.4.01.0037</t>
  </si>
  <si>
    <t>(180) 103-12046-2 PROG. ZONAS PRIORIT.</t>
  </si>
  <si>
    <t>1.1.1.4.01.0038</t>
  </si>
  <si>
    <t>FOPEDEP 2014 AFIRME</t>
  </si>
  <si>
    <t>1.1.1.4.01.0039</t>
  </si>
  <si>
    <t>CONACULTA 2014 AFIRME</t>
  </si>
  <si>
    <t>1.1.1.4.01.0040</t>
  </si>
  <si>
    <t>REHAB. DE BIBLIOTECAS 2014 AFIRME</t>
  </si>
  <si>
    <t>1.1.1.4.01.0041</t>
  </si>
  <si>
    <t>ARCHIVO HISTORICO 2DA ETAPA 2014</t>
  </si>
  <si>
    <t>1.1.1.4.01.0043</t>
  </si>
  <si>
    <t>FORTALECIMIENTO MPAL 2015</t>
  </si>
  <si>
    <t>1.1.1.4.01.0044</t>
  </si>
  <si>
    <t>INFRAESTRUCTURA DEPORTIVA 2015 RAMO 23</t>
  </si>
  <si>
    <t>1.1.1.4.01.0045</t>
  </si>
  <si>
    <t>P.D.R. R-23 2015</t>
  </si>
  <si>
    <t>1.1.1.4.01.0046</t>
  </si>
  <si>
    <t>AFIRME CREDITO 64 MDP 2015</t>
  </si>
  <si>
    <t>1.1.1.4.02.0000</t>
  </si>
  <si>
    <t>1.1.1.4.02.0001</t>
  </si>
  <si>
    <t>1.1.1.4.02.0002</t>
  </si>
  <si>
    <t>1.1.1.4.02.0010</t>
  </si>
  <si>
    <t>INFRAESTRUCTURA SOCIAL 2016</t>
  </si>
  <si>
    <t>1.1.1.4.02.0011</t>
  </si>
  <si>
    <t>FORTALECIMIENTO MPAL 2016</t>
  </si>
  <si>
    <t>1.1.1.4.02.0012</t>
  </si>
  <si>
    <t>SERVICIOS PUBLICOS BCO 220</t>
  </si>
  <si>
    <t>1.1.1.4.02.0013</t>
  </si>
  <si>
    <t>SEGURIDAD PUBLICA (221)</t>
  </si>
  <si>
    <t>1.1.1.4.02.0014</t>
  </si>
  <si>
    <t>(224) APAUR 2016</t>
  </si>
  <si>
    <t>1.1.1.4.02.0015</t>
  </si>
  <si>
    <t>(225) 0431294050 VIALIDADES REGIAS</t>
  </si>
  <si>
    <t>1.1.1.4.02.0016</t>
  </si>
  <si>
    <t>(226) 0427003488 FORTASEG RF 2016</t>
  </si>
  <si>
    <t>1.1.1.4.02.0017</t>
  </si>
  <si>
    <t>FORTASEG 2016 COOPARTICIPACION</t>
  </si>
  <si>
    <t>1.1.1.4.02.0018</t>
  </si>
  <si>
    <t>(228) 0431294041 FORTALECE 2016</t>
  </si>
  <si>
    <t>1.1.1.4.02.0019</t>
  </si>
  <si>
    <t>FODEMUN 2016</t>
  </si>
  <si>
    <t>1.1.1.4.02.0020</t>
  </si>
  <si>
    <t>SEDATU VIVIENDA FED 2016</t>
  </si>
  <si>
    <t>1.1.1.4.02.0021</t>
  </si>
  <si>
    <t>VERTIENTE ESP.PUB. Y PART. COM FED 16</t>
  </si>
  <si>
    <t>1.1.1.4.02.0022</t>
  </si>
  <si>
    <t>VERTIENTE HABITAT FEDERAL 2016</t>
  </si>
  <si>
    <t>1.1.1.4.02.0026</t>
  </si>
  <si>
    <t>PROGRAMAS REGIONALES 2 EJERC. 2016</t>
  </si>
  <si>
    <t>1.1.1.4.02.0027</t>
  </si>
  <si>
    <t>PROGRAMA TEMPORAL EMPLEO -2016</t>
  </si>
  <si>
    <t>1.1.1.4.02.0028</t>
  </si>
  <si>
    <t>FORTALECIMIENTOS FINANCIIERO 2016</t>
  </si>
  <si>
    <t>1.1.1.4.03.0000</t>
  </si>
  <si>
    <t>1.1.1.4.03.0001</t>
  </si>
  <si>
    <t>1.1.1.4.03.0002</t>
  </si>
  <si>
    <t>1.1.1.4.03.0003</t>
  </si>
  <si>
    <t>1.1.1.4.03.0004</t>
  </si>
  <si>
    <t>1.1.1.4.03.0005</t>
  </si>
  <si>
    <t>(155) 0189-99217-0 HABITAT 2012</t>
  </si>
  <si>
    <t>1.1.1.4.03.0006</t>
  </si>
  <si>
    <t>(163) 0192-56630-3 FORTAMUN-DF 2013</t>
  </si>
  <si>
    <t>1.1.1.4.03.0007</t>
  </si>
  <si>
    <t>(181) FORTALECIMIENTO 2014</t>
  </si>
  <si>
    <t>1.1.1.4.03.0008</t>
  </si>
  <si>
    <t>BANCOMER CONADE 2014</t>
  </si>
  <si>
    <t>1.1.1.4.03.0009</t>
  </si>
  <si>
    <t>SUBSEMUN REC. FED. 2014</t>
  </si>
  <si>
    <t>1.1.1.4.03.0010</t>
  </si>
  <si>
    <t>FDO CONTINGENCIA ECONOM. 2014</t>
  </si>
  <si>
    <t>1.1.1.4.03.0012</t>
  </si>
  <si>
    <t>DESARROLLO REGIONALES 2014</t>
  </si>
  <si>
    <t>1.1.1.4.03.0013</t>
  </si>
  <si>
    <t>INFRAESTRUCTURA 2015</t>
  </si>
  <si>
    <t>1.1.1.4.03.0014</t>
  </si>
  <si>
    <t>RAMO 23 CULTURA 2015</t>
  </si>
  <si>
    <t>1.1.1.4.03.0015</t>
  </si>
  <si>
    <t>CONTINGENCAS ECONOM. 2015</t>
  </si>
  <si>
    <t>1.1.1.4.03.0017</t>
  </si>
  <si>
    <t>FORTALECE 2017</t>
  </si>
  <si>
    <t>1.1.1.4.04.0000</t>
  </si>
  <si>
    <t>1.1.1.4.04.0001</t>
  </si>
  <si>
    <t>1.1.1.4.04.0002</t>
  </si>
  <si>
    <t>(135) 641-2225 FEDERAL SUBSEMUN 2011</t>
  </si>
  <si>
    <t>1.1.1.4.04.0003</t>
  </si>
  <si>
    <t>1.1.1.4.04.0004</t>
  </si>
  <si>
    <t>1.1.1.4.04.0005</t>
  </si>
  <si>
    <t>(157) 808-4303 REHAB. BIBLIOTECAS 2012</t>
  </si>
  <si>
    <t>1.1.1.4.04.0006</t>
  </si>
  <si>
    <t>(162) 894-0736 FISM 2013</t>
  </si>
  <si>
    <t>1.1.1.4.04.0007</t>
  </si>
  <si>
    <t>(166) 943-9951 FOPEDEP 2013</t>
  </si>
  <si>
    <t>1.1.1.4.04.0008</t>
  </si>
  <si>
    <t>(171) 968-7849 HABITAT 2013</t>
  </si>
  <si>
    <t>1.1.1.4.04.0009</t>
  </si>
  <si>
    <t>(178) 968-8631 RESCATE ESP. PÚB. 2013</t>
  </si>
  <si>
    <t>1.1.1.4.04.0010</t>
  </si>
  <si>
    <t>(182) INFRAESTRUCTURA 2014</t>
  </si>
  <si>
    <t>1.1.1.4.04.0011</t>
  </si>
  <si>
    <t>(184) CONADE 2013 BAJIO</t>
  </si>
  <si>
    <t>1.1.1.4.04.0014</t>
  </si>
  <si>
    <t>FOPADEM 2015</t>
  </si>
  <si>
    <t>1.1.1.4.05.0000</t>
  </si>
  <si>
    <t>1.1.1.4.05.0001</t>
  </si>
  <si>
    <t>(21) 4757-00728 FONDOS CONAGUA-PCP</t>
  </si>
  <si>
    <t>1.1.1.4.05.0002</t>
  </si>
  <si>
    <t>1.1.1.4.05.0003</t>
  </si>
  <si>
    <t>(137) 7001-8776489 RECURSOS FOPAM 2011</t>
  </si>
  <si>
    <t>1.1.1.4.05.0004</t>
  </si>
  <si>
    <t>(156) 7003-1801719 RECURSOS FOPAM 2012</t>
  </si>
  <si>
    <t>1.1.1.4.05.0005</t>
  </si>
  <si>
    <t>(179) 7005-5609797 RECURSOS PYME 2013</t>
  </si>
  <si>
    <t>1.1.1.4.05.0006</t>
  </si>
  <si>
    <t>(183) REHAB. MUSEO METROPOLITANO</t>
  </si>
  <si>
    <t>1.1.1.4.06.0000</t>
  </si>
  <si>
    <t>1.1.1.4.06.0001</t>
  </si>
  <si>
    <t>(159) 011-03687-001-1 BANREGIO REC.PROP.</t>
  </si>
  <si>
    <t>1.1.1.4.06.0002</t>
  </si>
  <si>
    <t>(160) 011-03687-002-0 BANREGIO MIGRANTES</t>
  </si>
  <si>
    <t>1.1.1.4.06.0003</t>
  </si>
  <si>
    <t>(51) 27458-0 ACTINVER CASA DE BOLSA R.P.</t>
  </si>
  <si>
    <t>1.1.1.4.06.0004</t>
  </si>
  <si>
    <t>(151) 23041-3 CI BANCO RECURSOS PROPIOS</t>
  </si>
  <si>
    <t>1.1.1.4.06.0005</t>
  </si>
  <si>
    <t>SUBSEMUN REC PROP BANREGIO</t>
  </si>
  <si>
    <t>1.1.1.4.06.0006</t>
  </si>
  <si>
    <t>INTERACCIONES FACTORAJE</t>
  </si>
  <si>
    <t>1.1.1.4.06.0007</t>
  </si>
  <si>
    <t>(223) INTERACCIONES REC. PROPIOS</t>
  </si>
  <si>
    <t>1.1.1.4.06.0008</t>
  </si>
  <si>
    <t>SUBSEMUN REC. FEC. 2015</t>
  </si>
  <si>
    <t>1.1.1.4.06.0009</t>
  </si>
  <si>
    <t>AGUINALDOS (222)</t>
  </si>
  <si>
    <t>1.1.1.5.00.0000</t>
  </si>
  <si>
    <t>FONDO CON AFECTACIÓN ESPECÍFICA</t>
  </si>
  <si>
    <t>1.1.1.5.01.0000</t>
  </si>
  <si>
    <t>1.1.1.5.01.0006</t>
  </si>
  <si>
    <t>1.1.1.5.01.0008</t>
  </si>
  <si>
    <t>1.1.1.5.01.0009</t>
  </si>
  <si>
    <t>1.1.1.5.01.0010</t>
  </si>
  <si>
    <t>1.1.1.5.01.0011</t>
  </si>
  <si>
    <t>(116) 103-11419-5 REHAB Y ESP EDUC 2010</t>
  </si>
  <si>
    <t>1.1.1.5.01.0013</t>
  </si>
  <si>
    <t>1.1.1.5.01.0015</t>
  </si>
  <si>
    <t>1.1.1.5.01.0016</t>
  </si>
  <si>
    <t>1.1.1.5.01.0017</t>
  </si>
  <si>
    <t>(138) 103-11639-2 ACTIV. FIS.CONADE 2011</t>
  </si>
  <si>
    <t>1.1.1.5.01.0018</t>
  </si>
  <si>
    <t>1.1.1.5.01.0019</t>
  </si>
  <si>
    <t>(144) 103-11658-9 REM. ALAMEDA CONACULTA</t>
  </si>
  <si>
    <t>1.1.1.5.01.0020</t>
  </si>
  <si>
    <t>1.1.1.5.01.0021</t>
  </si>
  <si>
    <t>1.1.1.5.01.0022</t>
  </si>
  <si>
    <t>1.1.1.5.01.0024</t>
  </si>
  <si>
    <t>1.1.1.5.01.0026</t>
  </si>
  <si>
    <t>1.1.1.5.01.0027</t>
  </si>
  <si>
    <t>1.1.1.5.01.0028</t>
  </si>
  <si>
    <t>1.1.1.5.01.0029</t>
  </si>
  <si>
    <t>1.1.1.5.01.0030</t>
  </si>
  <si>
    <t>1.1.1.5.01.0031</t>
  </si>
  <si>
    <t>1.1.1.5.01.0032</t>
  </si>
  <si>
    <t>1.1.1.5.01.0033</t>
  </si>
  <si>
    <t>1.1.1.5.01.0034</t>
  </si>
  <si>
    <t>1.1.1.5.01.0035</t>
  </si>
  <si>
    <t>1.1.1.5.01.0036</t>
  </si>
  <si>
    <t>1.1.1.5.01.0037</t>
  </si>
  <si>
    <t>1.1.1.5.01.0038</t>
  </si>
  <si>
    <t>(185) FOPEDEP 2014 103120381  AFIRME</t>
  </si>
  <si>
    <t>1.1.1.5.01.0039</t>
  </si>
  <si>
    <t>(186) CONACULTA 2014 RAMO 23 103120896</t>
  </si>
  <si>
    <t>1.1.1.5.01.0040</t>
  </si>
  <si>
    <t>(190) CONACULTA 2014 REHAB DE BIBLIOTECA</t>
  </si>
  <si>
    <t>1.1.1.5.01.0041</t>
  </si>
  <si>
    <t>(191)  ARC HIST. 2DA ET CONCULTA 2014</t>
  </si>
  <si>
    <t>1.1.1.5.01.0042</t>
  </si>
  <si>
    <t>(201)  SEDIF DIF MTY 103121485</t>
  </si>
  <si>
    <t>1.1.1.5.01.0043</t>
  </si>
  <si>
    <t>(203) FORTALECIMIENTO 2015 103121604</t>
  </si>
  <si>
    <t>1.1.1.5.01.0044</t>
  </si>
  <si>
    <t>(205) INFRAEST. DEPORTIVA 2015 RAMO 23</t>
  </si>
  <si>
    <t>1.1.1.5.01.0045</t>
  </si>
  <si>
    <t>(214) DESARROLLO REGIONAL RAMO 23 2015</t>
  </si>
  <si>
    <t>1.1.1.5.01.0046</t>
  </si>
  <si>
    <t>(215 ) 103122767 FINANCIAMIENTO 64 MDP</t>
  </si>
  <si>
    <t>1.1.1.5.01.0047</t>
  </si>
  <si>
    <t>(248) 103124905 PROG. DES. MPAL 2017</t>
  </si>
  <si>
    <t>1.1.1.5.01.0048</t>
  </si>
  <si>
    <t>(253) FONDO INFRAEST. MPAL 2017 103125111</t>
  </si>
  <si>
    <t>1.1.1.5.01.0049</t>
  </si>
  <si>
    <t>(258) DESARROLLO MPAL 2017 103124905</t>
  </si>
  <si>
    <t>1.1.1.5.01.0050</t>
  </si>
  <si>
    <t>(270) FDOS DESARROLLO MPAL 2018  103126312</t>
  </si>
  <si>
    <t>1.1.1.5.01.0051</t>
  </si>
  <si>
    <t>(273) PROAGUA APAUR 2018  103126347</t>
  </si>
  <si>
    <t>1.1.1.5.01.0052</t>
  </si>
  <si>
    <t>(276) PREV. A LA VIOLENCIA CTRA LA MUJER 103126711</t>
  </si>
  <si>
    <t>1.1.1.5.01.0053</t>
  </si>
  <si>
    <t>(277) FDO PROYECTOS DE INFRAEST. MPAL 2018</t>
  </si>
  <si>
    <t>1.1.1.5.02.0000</t>
  </si>
  <si>
    <t>1.1.1.5.02.0001</t>
  </si>
  <si>
    <t>(199) INADEM MEJORA REG. 0235638450</t>
  </si>
  <si>
    <t>1.1.1.5.02.0002</t>
  </si>
  <si>
    <t>(200) PYMES 2014 BENEFICIARIOS</t>
  </si>
  <si>
    <t>1.1.1.5.02.0003</t>
  </si>
  <si>
    <t>(211) INADEM SPC-045-2015 235638441</t>
  </si>
  <si>
    <t>1.1.1.5.02.0004</t>
  </si>
  <si>
    <t>(212) INADEM SPC-047-2015 235638478</t>
  </si>
  <si>
    <t>1.1.1.5.02.0005</t>
  </si>
  <si>
    <t>(213) INADEM 235638489 SPC-</t>
  </si>
  <si>
    <t>1.1.1.5.02.0006</t>
  </si>
  <si>
    <t>(216) RESC. ESP. PUB REC. PROP SEDATU</t>
  </si>
  <si>
    <t>1.1.1.5.02.0007</t>
  </si>
  <si>
    <t>(217) RESC. ESP. PUB REC. FED. SEDATU</t>
  </si>
  <si>
    <t>1.1.1.5.02.0008</t>
  </si>
  <si>
    <t>(218) INFRAESTRUCTURA 2016 415365192</t>
  </si>
  <si>
    <t>1.1.1.5.02.0009</t>
  </si>
  <si>
    <t>(219) FORTALECIMENTO 2016 0415365183</t>
  </si>
  <si>
    <t>1.1.1.5.02.0010</t>
  </si>
  <si>
    <t>(220) 0415365213 SERVICIOS PUBLICOS</t>
  </si>
  <si>
    <t>1.1.1.5.02.0011</t>
  </si>
  <si>
    <t>(221) 0415365204 SEGURIDAD PUBLICA</t>
  </si>
  <si>
    <t>1.1.1.5.02.0012</t>
  </si>
  <si>
    <t>(224) 0421602610 APAUR 2016</t>
  </si>
  <si>
    <t>1.1.1.5.02.0013</t>
  </si>
  <si>
    <t>(225) BANORTE 0431294050 VIALID, REGIAS</t>
  </si>
  <si>
    <t>1.1.1.5.02.0014</t>
  </si>
  <si>
    <t>(226) 0427003488 FORTASEG 2016</t>
  </si>
  <si>
    <t>1.1.1.5.02.0015</t>
  </si>
  <si>
    <t>(227 ) FORTASEG COOP 2016 4270007806</t>
  </si>
  <si>
    <t>1.1.1.5.02.0016</t>
  </si>
  <si>
    <t>(228) BANORTE 0431294041 FORTALECE 2016</t>
  </si>
  <si>
    <t>1.1.1.5.02.0017</t>
  </si>
  <si>
    <t>(229) FODEMUN 2016 0421602704</t>
  </si>
  <si>
    <t>1.1.1.5.02.0018</t>
  </si>
  <si>
    <t>(230) SEDATU VIVIENDA FED. 2016</t>
  </si>
  <si>
    <t>1.1.1.5.02.0019</t>
  </si>
  <si>
    <t>(234) VERT ESP. PUB Y PART. COMUN. FED</t>
  </si>
  <si>
    <t>1.1.1.5.02.0020</t>
  </si>
  <si>
    <t>(235) VERTIENTE HABITAT FEDERAL</t>
  </si>
  <si>
    <t>1.1.1.5.02.0021</t>
  </si>
  <si>
    <t>(236) ESP. PUBLICOS MPAL/16 0447250918</t>
  </si>
  <si>
    <t>1.1.1.5.02.0022</t>
  </si>
  <si>
    <t>(237) HABITAT MPAL/16 0450612075</t>
  </si>
  <si>
    <t>1.1.1.5.02.0023</t>
  </si>
  <si>
    <t>(238) BANORTE P.D.R./16 0459930316</t>
  </si>
  <si>
    <t>1.1.1.5.02.0024</t>
  </si>
  <si>
    <t>(239) PROG. REGIONALES 2 16  0459930334</t>
  </si>
  <si>
    <t>1.1.1.5.02.0025</t>
  </si>
  <si>
    <t>(241) PROG.TEMPORAL DE EMPLEO 2016</t>
  </si>
  <si>
    <t>1.1.1.5.02.0026</t>
  </si>
  <si>
    <t>(243) FISM 2017 00468924232</t>
  </si>
  <si>
    <t>1.1.1.5.02.0027</t>
  </si>
  <si>
    <t>(244) FORTAMUN 2017 00468924205</t>
  </si>
  <si>
    <t>1.1.1.5.02.0028</t>
  </si>
  <si>
    <t>(245) FORTASEG 2017 FEDERAL 468924214</t>
  </si>
  <si>
    <t>1.1.1.5.02.0029</t>
  </si>
  <si>
    <t>(246) FORTASEG 217 COOP. 00468924223</t>
  </si>
  <si>
    <t>1.1.1.5.02.0030</t>
  </si>
  <si>
    <t>(242) FORTALECIMIENTO FINANCIERO 2016</t>
  </si>
  <si>
    <t>1.1.1.5.02.0031</t>
  </si>
  <si>
    <t>(254) RAMO 23 DESARROLLO REGIONAL</t>
  </si>
  <si>
    <t>1.1.1.5.02.0032</t>
  </si>
  <si>
    <t>(252) PROAGUA 2017 0302915697</t>
  </si>
  <si>
    <t>1.1.1.5.02.0033</t>
  </si>
  <si>
    <t>(255) SRIA CULTURA 2017 0302915709</t>
  </si>
  <si>
    <t>1.1.1.5.02.0034</t>
  </si>
  <si>
    <t>(257) PROVISIONES ECON. EQUIDAD DE GENERO</t>
  </si>
  <si>
    <t>1.1.1.5.02.0035</t>
  </si>
  <si>
    <t>(261) FORTAMUN 2018 0365019705</t>
  </si>
  <si>
    <t>1.1.1.5.02.0036</t>
  </si>
  <si>
    <t>(262) FORTASEG  2018 0365019769</t>
  </si>
  <si>
    <t>1.1.1.5.02.0037</t>
  </si>
  <si>
    <t>(263) FORTASEG COPART 2018 365019778</t>
  </si>
  <si>
    <t>1.1.1.5.02.0038</t>
  </si>
  <si>
    <t>(266) SEDATU RESC. ESP. PUBLICOS FED 2018 1002566501</t>
  </si>
  <si>
    <t>1.1.1.5.02.0039</t>
  </si>
  <si>
    <t>(267) SEDATU RESC. ESP. PUBLIC. RP 2018  1002566499</t>
  </si>
  <si>
    <t>1.1.1.5.02.0040</t>
  </si>
  <si>
    <t>(278) FDOS DESCENTRALIZADOS 2018 1012560647</t>
  </si>
  <si>
    <t>1.1.1.5.03.0000</t>
  </si>
  <si>
    <t>1.1.1.5.03.0005</t>
  </si>
  <si>
    <t>1.1.1.5.03.0006</t>
  </si>
  <si>
    <t>1.1.1.5.03.0007</t>
  </si>
  <si>
    <t>(181) 194-95670-2 FORTAMUN-DF 2014</t>
  </si>
  <si>
    <t>1.1.1.5.03.0008</t>
  </si>
  <si>
    <t>(187) CONADE 2014 BANC. 195756626</t>
  </si>
  <si>
    <t>1.1.1.5.03.0009</t>
  </si>
  <si>
    <t>(188) SUBSEMUN REC. FED. 2014 189992375</t>
  </si>
  <si>
    <t>1.1.1.5.03.0010</t>
  </si>
  <si>
    <t>(192) RAMO 23 CONTING. ECONOMICAS 2014</t>
  </si>
  <si>
    <t>1.1.1.5.03.0011</t>
  </si>
  <si>
    <t>(193) CONTINGENCIAS ECONOM. 20 MDP</t>
  </si>
  <si>
    <t>1.1.1.5.03.0012</t>
  </si>
  <si>
    <t>(196) PROYECTO DES. REGIONALES 2014 BANC</t>
  </si>
  <si>
    <t>1.1.1.5.03.0013</t>
  </si>
  <si>
    <t>(202) INFRAESTRUCTURA 2015</t>
  </si>
  <si>
    <t>1.1.1.5.03.0014</t>
  </si>
  <si>
    <t>(206) R23 CULTURA 2015 0198809410</t>
  </si>
  <si>
    <t>1.1.1.5.03.0015</t>
  </si>
  <si>
    <t>(210) FDO DE CONTINGENCIAS ECON. 2015</t>
  </si>
  <si>
    <t>1.1.1.5.03.0016</t>
  </si>
  <si>
    <t>(249) PROG. REGIONALES 2017</t>
  </si>
  <si>
    <t>1.1.1.5.03.0017</t>
  </si>
  <si>
    <t>(250) FORTALECE 2017  0110387274</t>
  </si>
  <si>
    <t>1.1.1.5.03.0018</t>
  </si>
  <si>
    <t>(251) FONDOS DESC 2017 110615862</t>
  </si>
  <si>
    <t>1.1.1.5.03.0019</t>
  </si>
  <si>
    <t>(256) SEDATU-FONHAPO "2" 2017</t>
  </si>
  <si>
    <t>1.1.1.5.03.0020</t>
  </si>
  <si>
    <t>(260) FISM 2018   0111384724</t>
  </si>
  <si>
    <t>1.1.1.5.03.0021</t>
  </si>
  <si>
    <t>(264) PROG. ARTE Y SOC. RESC. CULT ESP. PUB 111585940</t>
  </si>
  <si>
    <t>1.1.1.5.03.0022</t>
  </si>
  <si>
    <t>(271) SEDATU FONHAPO 3 110834890</t>
  </si>
  <si>
    <t>1.1.1.5.03.0023</t>
  </si>
  <si>
    <t>(272) SEDATU FONHAPO 3 BENEFICIARIOS</t>
  </si>
  <si>
    <t>1.1.1.5.03.0024</t>
  </si>
  <si>
    <t>(274) PROG. APAUR 2018 REC. PROP. 0112053314</t>
  </si>
  <si>
    <t>1.1.1.5.04.0000</t>
  </si>
  <si>
    <t>1.1.1.5.04.0002</t>
  </si>
  <si>
    <t>1.1.1.5.04.0005</t>
  </si>
  <si>
    <t>1.1.1.5.04.0006</t>
  </si>
  <si>
    <t>1.1.1.5.04.0007</t>
  </si>
  <si>
    <t>1.1.1.5.04.0008</t>
  </si>
  <si>
    <t>1.1.1.5.04.0009</t>
  </si>
  <si>
    <t>1.1.1.5.04.0010</t>
  </si>
  <si>
    <t>(182) 104-8072-1 FISM 2014</t>
  </si>
  <si>
    <t>1.1.1.5.04.0011</t>
  </si>
  <si>
    <t>(184) CONADE 2013 10691186</t>
  </si>
  <si>
    <t>1.1.1.5.04.0012</t>
  </si>
  <si>
    <t>(197) PYMES 2014</t>
  </si>
  <si>
    <t>1.1.1.5.04.0013</t>
  </si>
  <si>
    <t>(198) PYMES 2013 REC,PROP. 10481745</t>
  </si>
  <si>
    <t>1.1.1.5.04.0014</t>
  </si>
  <si>
    <t>(207) FOPADEM 2015</t>
  </si>
  <si>
    <t>1.1.1.5.05.0000</t>
  </si>
  <si>
    <t>1.1.1.5.05.0001</t>
  </si>
  <si>
    <t>1.1.1.5.05.0003</t>
  </si>
  <si>
    <t>1.1.1.5.05.0004</t>
  </si>
  <si>
    <t>1.1.1.5.05.0005</t>
  </si>
  <si>
    <t>1.1.1.5.05.0006</t>
  </si>
  <si>
    <t>(183) REHAB MUSEO METROP. 7005-2043423</t>
  </si>
  <si>
    <t>1.1.1.5.05.0007</t>
  </si>
  <si>
    <t>(209) SUBSEMUN 2015 COOPARTICIPACION BAN</t>
  </si>
  <si>
    <t>1.1.1.5.06.0000</t>
  </si>
  <si>
    <t>1.1.1.5.06.0002</t>
  </si>
  <si>
    <t>1.1.1.5.06.0003</t>
  </si>
  <si>
    <t>(204) FAIP SANTANDER 0655045455416</t>
  </si>
  <si>
    <t>1.1.1.5.06.0004</t>
  </si>
  <si>
    <t>(208) SUBSEMUN REC. FEC. 2015</t>
  </si>
  <si>
    <t>1.1.1.5.06.0005</t>
  </si>
  <si>
    <t>(222) 12000006473 AGUINALDOS</t>
  </si>
  <si>
    <t>1.1.1.5.06.0006</t>
  </si>
  <si>
    <t>(265) R23 PROG. REGIONALES 2018 12000014654</t>
  </si>
  <si>
    <t>1.1.1.5.06.0007</t>
  </si>
  <si>
    <t>(268) SEDATU HABITAT FEDERAL 2018 12000014719</t>
  </si>
  <si>
    <t>1.1.1.5.06.0008</t>
  </si>
  <si>
    <t>(269) SEDATU HABITAT RP 2018  12000014700</t>
  </si>
  <si>
    <t>1.1.1.6.00.0000</t>
  </si>
  <si>
    <t>DEPTS DE FONDOS TERC EN GTIA Y/O ADMON</t>
  </si>
  <si>
    <t>1.1.1.6.01.0000</t>
  </si>
  <si>
    <t>DEPÓSITOS EN GARANTÍA</t>
  </si>
  <si>
    <t>1.1.1.6.01.0001</t>
  </si>
  <si>
    <t>DEPOSITOS EN GARANTIA</t>
  </si>
  <si>
    <t>1.1.1.9.00.0000</t>
  </si>
  <si>
    <t>OTROS EFECTIVOS Y EQUIVALENTES</t>
  </si>
  <si>
    <t>1.1.1.9.01.0000</t>
  </si>
  <si>
    <t>1.1.1.9.01.0001</t>
  </si>
  <si>
    <t>DERECHOS A RECIBIR EFECTIVO O EQUIVALENT</t>
  </si>
  <si>
    <t>1.1.2.1.00.0000</t>
  </si>
  <si>
    <t>INVERSIONES FINANCIERAS DE CORTO PLAZO</t>
  </si>
  <si>
    <t>1.1.2.1.01.0000</t>
  </si>
  <si>
    <t>1.1.2.1.01.0001</t>
  </si>
  <si>
    <t>INVERSIONES FINANCIERAS CTO PLAZO</t>
  </si>
  <si>
    <t>1.1.2.2.00.0000</t>
  </si>
  <si>
    <t>CUENTAS POR COBRAR A CORTO PLAZO</t>
  </si>
  <si>
    <t>1.1.2.2.01.0000</t>
  </si>
  <si>
    <t>POR VENTA DE BIENES Y PRESTACIÓN DE SERV</t>
  </si>
  <si>
    <t>1.1.2.2.01.0001</t>
  </si>
  <si>
    <t>1.1.2.2.02.0000</t>
  </si>
  <si>
    <t>POR PARTICIPACIONES APORT. Y CONVENIOS GOB. EDO</t>
  </si>
  <si>
    <t>1.1.2.2.02.0001</t>
  </si>
  <si>
    <t>POR PARTICIP. APORT Y CONVENIO GOBIERNO FEDERAL</t>
  </si>
  <si>
    <t>1.1.2.2.02.0002</t>
  </si>
  <si>
    <t>POR APORTACIONES DEL FORTAMUN-DF</t>
  </si>
  <si>
    <t>1.1.2.2.02.0003</t>
  </si>
  <si>
    <t>POR APORTACIONES DEL CONADE</t>
  </si>
  <si>
    <t>1.1.2.2.03.0000</t>
  </si>
  <si>
    <t>POR SUBSIDIOS GOBIERNO FEDERAL</t>
  </si>
  <si>
    <t>1.1.2.2.03.0001</t>
  </si>
  <si>
    <t>1.1.2.2.04.0000</t>
  </si>
  <si>
    <t>POR PARTICIPACIONES Y SUBSIDIO GOBIERNO ESTATAL</t>
  </si>
  <si>
    <t>1.1.2.2.04.0001</t>
  </si>
  <si>
    <t>1.1.2.2.09.0000</t>
  </si>
  <si>
    <t>OTRAS CUENTAS POR COBRAR A CORTO PLAZO</t>
  </si>
  <si>
    <t>1.1.2.2.09.0001</t>
  </si>
  <si>
    <t>PARTICIPACIONES FIDEICOMITIDAS POR COBRA</t>
  </si>
  <si>
    <t>1.1.2.2.09.0002</t>
  </si>
  <si>
    <t>OTRAS CUENTAS X COBRAR  DE INGRESOS</t>
  </si>
  <si>
    <t>1.1.2.3.00.0000</t>
  </si>
  <si>
    <t>DEUDORES DIVERSOS POR COBRAR A CTO PLAZO</t>
  </si>
  <si>
    <t>1.1.2.3.01.0000</t>
  </si>
  <si>
    <t>DEUDORES MOROSOS POR COBRAR A CORTO PLAZ</t>
  </si>
  <si>
    <t>1.1.2.3.01.0001</t>
  </si>
  <si>
    <t>DEUDORES DIVERSOS (ANTIGÜEDAD MAYOR A 5</t>
  </si>
  <si>
    <t>1.1.2.3.01.0002</t>
  </si>
  <si>
    <t>ANTICIPOS AGUINALDO MAYOR 5 AÑOS</t>
  </si>
  <si>
    <t>1.1.2.3.02.0000</t>
  </si>
  <si>
    <t>DEUDORES POR GASTOS A COMPROBAR</t>
  </si>
  <si>
    <t>1.1.2.3.02.0001</t>
  </si>
  <si>
    <t>PAOLA OTILIA RAMONES SUAREZ</t>
  </si>
  <si>
    <t>1.1.2.3.02.0002</t>
  </si>
  <si>
    <t>MANUEL VILLARREAL DE LA FUENTE</t>
  </si>
  <si>
    <t>1.1.2.3.02.0003</t>
  </si>
  <si>
    <t>LUIS MANUEL CABALLERO MARTINEZ</t>
  </si>
  <si>
    <t>1.1.2.3.02.0004</t>
  </si>
  <si>
    <t>ARMANDO NAVARRO MANZANO</t>
  </si>
  <si>
    <t>1.1.2.3.02.0005</t>
  </si>
  <si>
    <t>1.1.2.3.02.0006</t>
  </si>
  <si>
    <t>1.1.2.3.02.0007</t>
  </si>
  <si>
    <t>JUAN JOSE PALOS RAMOS</t>
  </si>
  <si>
    <t>1.1.2.3.02.0008</t>
  </si>
  <si>
    <t>1.1.2.3.02.0009</t>
  </si>
  <si>
    <t>HEBE A. MORALES HERNANDEZ</t>
  </si>
  <si>
    <t>1.1.2.3.02.0010</t>
  </si>
  <si>
    <t>FABIAN ARMANDO ADAME RAMOS</t>
  </si>
  <si>
    <t>1.1.2.3.02.0011</t>
  </si>
  <si>
    <t>FRANCISCO ROBLES GONZALEZ</t>
  </si>
  <si>
    <t>1.1.2.3.02.0012</t>
  </si>
  <si>
    <t>EULALIO MELENDEZ RODRIGUEZ</t>
  </si>
  <si>
    <t>1.1.2.3.02.0013</t>
  </si>
  <si>
    <t>SERAFIN TREVIÑO SALINAS</t>
  </si>
  <si>
    <t>1.1.2.3.02.0014</t>
  </si>
  <si>
    <t>1.1.2.3.02.0015</t>
  </si>
  <si>
    <t>JOSE LUIS GALVAN HERNANDEZ</t>
  </si>
  <si>
    <t>1.1.2.3.02.0016</t>
  </si>
  <si>
    <t>1.1.2.3.02.0017</t>
  </si>
  <si>
    <t>LUIS CARLOS LOPEZ GONZALEZ</t>
  </si>
  <si>
    <t>1.1.2.3.02.0018</t>
  </si>
  <si>
    <t>SERGIO PEREZ DIAZ</t>
  </si>
  <si>
    <t>1.1.2.3.02.0019</t>
  </si>
  <si>
    <t>JOSE ALEJANDRO MILLER GONZALEZ</t>
  </si>
  <si>
    <t>1.1.2.3.02.0020</t>
  </si>
  <si>
    <t>GONZALEZ MANDUJANO IRMA</t>
  </si>
  <si>
    <t>1.1.2.3.02.0021</t>
  </si>
  <si>
    <t>GARCIA PORTILLO DAVID ARIEL</t>
  </si>
  <si>
    <t>1.1.2.3.02.0022</t>
  </si>
  <si>
    <t>ELIZABETH ROSAS CERVANTES</t>
  </si>
  <si>
    <t>1.1.2.3.02.0023</t>
  </si>
  <si>
    <t>NORMA PATRICIA SAUCEDO MORENO</t>
  </si>
  <si>
    <t>1.1.2.3.02.0024</t>
  </si>
  <si>
    <t>FERNANDO TORRES LUEVANO</t>
  </si>
  <si>
    <t>1.1.2.3.02.0025</t>
  </si>
  <si>
    <t>JORGE ALDREDO FARRERA CUBILLAS</t>
  </si>
  <si>
    <t>1.1.2.3.02.0026</t>
  </si>
  <si>
    <t>1.1.2.3.02.0027</t>
  </si>
  <si>
    <t>1.1.2.3.02.0028</t>
  </si>
  <si>
    <t>JOSE LUIS GARCIA SANCHEZ</t>
  </si>
  <si>
    <t>1.1.2.3.02.0029</t>
  </si>
  <si>
    <t>MIGUEL MASCORRO ADAME</t>
  </si>
  <si>
    <t>1.1.2.3.02.0030</t>
  </si>
  <si>
    <t>1.1.2.3.02.0031</t>
  </si>
  <si>
    <t>FERNANDO ENRIQUE OYARVIDE PEDRERO</t>
  </si>
  <si>
    <t>1.1.2.3.02.0032</t>
  </si>
  <si>
    <t>JOSE JORGE ONTIVEROS MOLINA</t>
  </si>
  <si>
    <t>1.1.2.3.02.0033</t>
  </si>
  <si>
    <t>JOSE RAMIREZ DE LA ROSA</t>
  </si>
  <si>
    <t>1.1.2.3.02.0034</t>
  </si>
  <si>
    <t>FRANCISCO DE LA PAZ MOLINA VILLALOBOS</t>
  </si>
  <si>
    <t>1.1.2.3.02.0035</t>
  </si>
  <si>
    <t>OSWBALDO URIEL REYES TORRES</t>
  </si>
  <si>
    <t>1.1.2.3.02.0036</t>
  </si>
  <si>
    <t>IVAN CARBAJAL PEREZ</t>
  </si>
  <si>
    <t>1.1.2.3.02.0037</t>
  </si>
  <si>
    <t>LIZBETH YANETH LADINO CAMARA</t>
  </si>
  <si>
    <t>1.1.2.3.02.0038</t>
  </si>
  <si>
    <t>MARICARMEN MARTINEZ VILLARREAL</t>
  </si>
  <si>
    <t>1.1.2.3.02.0039</t>
  </si>
  <si>
    <t>MIGUEL ANGEL TREVIÑO SANDOVAL</t>
  </si>
  <si>
    <t>1.1.2.3.02.0040</t>
  </si>
  <si>
    <t>PEDRO FABIÁN LUIS SANDOVÁL</t>
  </si>
  <si>
    <t>1.1.2.3.02.0041</t>
  </si>
  <si>
    <t>1.1.2.3.02.0042</t>
  </si>
  <si>
    <t>SERGIO ABIEL. LOPEZ NAÑEZ</t>
  </si>
  <si>
    <t>1.1.2.3.02.0043</t>
  </si>
  <si>
    <t>1.1.2.3.02.0044</t>
  </si>
  <si>
    <t>DIANA MARGARITA MEDINA RIVERA</t>
  </si>
  <si>
    <t>1.1.2.3.02.0045</t>
  </si>
  <si>
    <t>1.1.2.3.02.0046</t>
  </si>
  <si>
    <t>EDUARDO SIERRA CHEIN</t>
  </si>
  <si>
    <t>1.1.2.3.02.0047</t>
  </si>
  <si>
    <t>ISRAEL CERVANTES CARRILLO</t>
  </si>
  <si>
    <t>1.1.2.3.02.0048</t>
  </si>
  <si>
    <t>ARNOLDO LEDEZMA MARTINEZ</t>
  </si>
  <si>
    <t>1.1.2.3.02.0049</t>
  </si>
  <si>
    <t>VERONICA ALEJANDRA GARZA MARTINEZ</t>
  </si>
  <si>
    <t>1.1.2.3.02.0050</t>
  </si>
  <si>
    <t>MOISES MORALES ALCOCER</t>
  </si>
  <si>
    <t>1.1.2.3.02.0051</t>
  </si>
  <si>
    <t>ALEJANDRO DORIA MATA</t>
  </si>
  <si>
    <t>1.1.2.3.02.0052</t>
  </si>
  <si>
    <t>RAUL HECTOR GALVAN GUAJARDO</t>
  </si>
  <si>
    <t>1.1.2.3.02.0053</t>
  </si>
  <si>
    <t>CARLOS ALBERTO RAMOS GOMEZ</t>
  </si>
  <si>
    <t>1.1.2.3.02.0054</t>
  </si>
  <si>
    <t>GLORIA ADRIANA GARCIA PEÑA</t>
  </si>
  <si>
    <t>1.1.2.3.02.0055</t>
  </si>
  <si>
    <t>JORGE ARMANDO PEREZ BULNES</t>
  </si>
  <si>
    <t>1.1.2.3.02.0056</t>
  </si>
  <si>
    <t>1.1.2.3.02.0057</t>
  </si>
  <si>
    <t>LUIS ALBERTO NIETO LOPEZ</t>
  </si>
  <si>
    <t>1.1.2.3.02.0058</t>
  </si>
  <si>
    <t>JORGE REYES TREVIÑO</t>
  </si>
  <si>
    <t>1.1.2.3.02.0059</t>
  </si>
  <si>
    <t>EIBAR ELIUD GOMEZ MARIN</t>
  </si>
  <si>
    <t>1.1.2.3.02.0060</t>
  </si>
  <si>
    <t>ARTURO CAVAZOS LEAL</t>
  </si>
  <si>
    <t>1.1.2.3.02.0061</t>
  </si>
  <si>
    <t>HECTOR MANUEL NAVA GARCIA</t>
  </si>
  <si>
    <t>1.1.2.3.02.0062</t>
  </si>
  <si>
    <t>RAUL CANTU CANTU</t>
  </si>
  <si>
    <t>1.1.2.3.02.0063</t>
  </si>
  <si>
    <t>FRANCISCO J. CANTU TORRES</t>
  </si>
  <si>
    <t>1.1.2.3.02.0064</t>
  </si>
  <si>
    <t>FELIX TORRES GARZA</t>
  </si>
  <si>
    <t>1.1.2.3.02.0065</t>
  </si>
  <si>
    <t>ELVIN TORRES BULNES</t>
  </si>
  <si>
    <t>1.1.2.3.02.0066</t>
  </si>
  <si>
    <t>GUILLERMO HERNANDEZ RAMIREZ</t>
  </si>
  <si>
    <t>1.1.2.3.02.0067</t>
  </si>
  <si>
    <t>FELIX ROCHA ESQUIVEL</t>
  </si>
  <si>
    <t>1.1.2.3.02.0068</t>
  </si>
  <si>
    <t>1.1.2.3.02.0069</t>
  </si>
  <si>
    <t>1.1.2.3.02.0070</t>
  </si>
  <si>
    <t>J. GUADALUPE LOPEZ LOPEZ</t>
  </si>
  <si>
    <t>1.1.2.3.02.0071</t>
  </si>
  <si>
    <t>JOSE RENE REICHARDT GROSS</t>
  </si>
  <si>
    <t>1.1.2.3.02.0072</t>
  </si>
  <si>
    <t>1.1.2.3.02.0073</t>
  </si>
  <si>
    <t>MARTHER ALEJANDRO MARTINEZ HERNANDEZ</t>
  </si>
  <si>
    <t>1.1.2.3.02.0074</t>
  </si>
  <si>
    <t>JACOB MAURICIO FLORES ALMARAZ</t>
  </si>
  <si>
    <t>1.1.2.3.02.0075</t>
  </si>
  <si>
    <t>DAVID RAMIREZ LEAL</t>
  </si>
  <si>
    <t>1.1.2.3.02.0076</t>
  </si>
  <si>
    <t>GILBERTO SIERRA GARZA</t>
  </si>
  <si>
    <t>1.1.2.3.02.0077</t>
  </si>
  <si>
    <t>JOSE ANGEL MOLINA CARRASCO</t>
  </si>
  <si>
    <t>1.1.2.3.02.0078</t>
  </si>
  <si>
    <t>1.1.2.3.02.0079</t>
  </si>
  <si>
    <t>EDNA RUBY GARCIA GUERRA</t>
  </si>
  <si>
    <t>1.1.2.3.02.0080</t>
  </si>
  <si>
    <t>MILTON ENCISO CARLOS GONZALE</t>
  </si>
  <si>
    <t>1.1.2.3.02.0081</t>
  </si>
  <si>
    <t>DANTE ORTIZ DE SANTIAGO</t>
  </si>
  <si>
    <t>1.1.2.3.02.0082</t>
  </si>
  <si>
    <t>FERNANDO RODRIGUEZ NAVA</t>
  </si>
  <si>
    <t>1.1.2.3.02.0083</t>
  </si>
  <si>
    <t>EDUARDO HERNANDEZ JIMENEZ</t>
  </si>
  <si>
    <t>1.1.2.3.02.0084</t>
  </si>
  <si>
    <t>1.1.2.3.02.0085</t>
  </si>
  <si>
    <t>1.1.2.3.02.0086</t>
  </si>
  <si>
    <t>GLORIA YOLANDA GARZA DE LEON</t>
  </si>
  <si>
    <t>1.1.2.3.02.0087</t>
  </si>
  <si>
    <t>1.1.2.3.02.0088</t>
  </si>
  <si>
    <t>HORACIO CAMILO VAZQUEZ</t>
  </si>
  <si>
    <t>1.1.2.3.02.0089</t>
  </si>
  <si>
    <t>ALFREDO ORTEGO GUEL</t>
  </si>
  <si>
    <t>1.1.2.3.02.0090</t>
  </si>
  <si>
    <t>OMAR ALEJANDRO YAÑEZ TORRES</t>
  </si>
  <si>
    <t>1.1.2.3.02.0091</t>
  </si>
  <si>
    <t>ELVIRA YAMILETH LOZANO GARZA</t>
  </si>
  <si>
    <t>1.1.2.3.02.0092</t>
  </si>
  <si>
    <t>HECTOR GALVAN ANCIRA</t>
  </si>
  <si>
    <t>1.1.2.3.02.0093</t>
  </si>
  <si>
    <t>LUIS ENRIQUE VARGAS GARCIA</t>
  </si>
  <si>
    <t>1.1.2.3.02.0094</t>
  </si>
  <si>
    <t>1.1.2.3.02.0095</t>
  </si>
  <si>
    <t>AIDA FLORES MOYA</t>
  </si>
  <si>
    <t>1.1.2.3.02.0096</t>
  </si>
  <si>
    <t>1.1.2.3.02.0097</t>
  </si>
  <si>
    <t>ROBERTO ALAIN URIBE RODRIGUEZ</t>
  </si>
  <si>
    <t>1.1.2.3.02.0098</t>
  </si>
  <si>
    <t>ROBERTO ALAN GARZA LEONARD</t>
  </si>
  <si>
    <t>1.1.2.3.02.0099</t>
  </si>
  <si>
    <t>1.1.2.3.02.0100</t>
  </si>
  <si>
    <t>GASTOS POR COMPROBAR</t>
  </si>
  <si>
    <t>1.1.2.3.02.0101</t>
  </si>
  <si>
    <t>ANALY GARCIA ALEJANDRO (ADQ)</t>
  </si>
  <si>
    <t>1.1.2.3.02.0102</t>
  </si>
  <si>
    <t>JULIA ELENA VAZQUEZ HERRERO</t>
  </si>
  <si>
    <t>1.1.2.3.02.0103</t>
  </si>
  <si>
    <t>LEONARDO ARNULFO RAMOS VALENZUELA</t>
  </si>
  <si>
    <t>1.1.2.3.02.0104</t>
  </si>
  <si>
    <t>CHRISTIAN PAEZ ACOSTA</t>
  </si>
  <si>
    <t>1.1.2.3.02.0105</t>
  </si>
  <si>
    <t>CLAUDIA CONSUELO GUAJARDO SALINAS</t>
  </si>
  <si>
    <t>1.1.2.3.02.0106</t>
  </si>
  <si>
    <t>1.1.2.3.02.0107</t>
  </si>
  <si>
    <t>ALEJANDRO MORTON MARTINEZ</t>
  </si>
  <si>
    <t>1.1.2.3.02.0108</t>
  </si>
  <si>
    <t>EDGAR FEDERICO GUERRERO MARTINEZ</t>
  </si>
  <si>
    <t>1.1.2.3.02.0109</t>
  </si>
  <si>
    <t>1.1.2.3.02.0110</t>
  </si>
  <si>
    <t>1.1.2.3.02.0111</t>
  </si>
  <si>
    <t>1.1.2.3.02.0112</t>
  </si>
  <si>
    <t>ADRIAN OSVALDO MOTA MARTINEZ</t>
  </si>
  <si>
    <t>1.1.2.3.02.0113</t>
  </si>
  <si>
    <t>1.1.2.3.02.0114</t>
  </si>
  <si>
    <t>HUMBERTO GUZMAN BECERRA</t>
  </si>
  <si>
    <t>1.1.2.3.02.0115</t>
  </si>
  <si>
    <t>ERIK TEODULO CAVAZOS CAVAZOS</t>
  </si>
  <si>
    <t>1.1.2.3.02.0116</t>
  </si>
  <si>
    <t>ANGEL ANTONIO SALOMON MAGAÑA</t>
  </si>
  <si>
    <t>1.1.2.3.02.0117</t>
  </si>
  <si>
    <t>FLORENTINO GONZALEZ CEJA</t>
  </si>
  <si>
    <t>1.1.2.3.02.0118</t>
  </si>
  <si>
    <t>MARIO ALBERTO DIAZ SANCHEZ</t>
  </si>
  <si>
    <t>1.1.2.3.02.0119</t>
  </si>
  <si>
    <t>EVA NANCY MENDOZA SANCHEZ</t>
  </si>
  <si>
    <t>1.1.2.3.02.0120</t>
  </si>
  <si>
    <t>ARMANDO NAVARRO PEREZ</t>
  </si>
  <si>
    <t>1.1.2.3.02.0121</t>
  </si>
  <si>
    <t>JULIO  CESAR ZANDATE VAZQUEZ</t>
  </si>
  <si>
    <t>1.1.2.3.02.0122</t>
  </si>
  <si>
    <t>FRANCISCO JAVIER HERMOSILLO DIAZ</t>
  </si>
  <si>
    <t>1.1.2.3.02.0123</t>
  </si>
  <si>
    <t>CITLALLI CUELLAR RODRIGUEZ</t>
  </si>
  <si>
    <t>1.1.2.3.02.0124</t>
  </si>
  <si>
    <t>GABRIELA LIMON MORENO</t>
  </si>
  <si>
    <t>1.1.2.3.02.0125</t>
  </si>
  <si>
    <t>SANJUANITA XOCHITL GALLARDO PEREZ</t>
  </si>
  <si>
    <t>1.1.2.3.02.0126</t>
  </si>
  <si>
    <t>1.1.2.3.02.0127</t>
  </si>
  <si>
    <t>OSCAR EDUARDO PINAL VELEZ</t>
  </si>
  <si>
    <t>1.1.2.3.02.0128</t>
  </si>
  <si>
    <t>PAULINO MORENO LUGO</t>
  </si>
  <si>
    <t>1.1.2.3.02.0129</t>
  </si>
  <si>
    <t>JUAN PECINA CORREA</t>
  </si>
  <si>
    <t>1.1.2.3.02.0130</t>
  </si>
  <si>
    <t>JORGE ALBERTO VAZQUEZ VALENCIANO</t>
  </si>
  <si>
    <t>1.1.2.3.02.0131</t>
  </si>
  <si>
    <t>JUAN PABLO GARCIA SALAZAR</t>
  </si>
  <si>
    <t>1.1.2.3.02.0132</t>
  </si>
  <si>
    <t>RAFAEL SILVA MATA</t>
  </si>
  <si>
    <t>1.1.2.3.02.0133</t>
  </si>
  <si>
    <t>MARTINA RODRIGUEZ CARREON</t>
  </si>
  <si>
    <t>1.1.2.3.02.0134</t>
  </si>
  <si>
    <t>JOSE SANTOS GONZALEZ ESCOBAR</t>
  </si>
  <si>
    <t>1.1.2.3.02.0135</t>
  </si>
  <si>
    <t>1.1.2.3.02.0136</t>
  </si>
  <si>
    <t>ROBERTO JUAN TOMASICHI GUTIERREZ</t>
  </si>
  <si>
    <t>1.1.2.3.02.0137</t>
  </si>
  <si>
    <t>ADALBERTO ELIZONDO GUERRERO</t>
  </si>
  <si>
    <t>1.1.2.3.02.0138</t>
  </si>
  <si>
    <t>MIGUEL ANGEL MONTOYA MEDINA</t>
  </si>
  <si>
    <t>1.1.2.3.02.0139</t>
  </si>
  <si>
    <t>JOSE OTERO TORRES</t>
  </si>
  <si>
    <t>1.1.2.3.02.0140</t>
  </si>
  <si>
    <t>ALEJANDRO OSORIO RODRIGUEZ</t>
  </si>
  <si>
    <t>1.1.2.3.02.0141</t>
  </si>
  <si>
    <t>JOSE MARTIN BALLEZA CRUZ</t>
  </si>
  <si>
    <t>1.1.2.3.02.0142</t>
  </si>
  <si>
    <t>MAYTE CAROLINA HERNANDEZ ROMERO</t>
  </si>
  <si>
    <t>1.1.2.3.02.0143</t>
  </si>
  <si>
    <t>VICTOR RUBEN PEREZ RODRIGUEZ</t>
  </si>
  <si>
    <t>1.1.2.3.02.0144</t>
  </si>
  <si>
    <t>JULIO CESAR RENTERIA RODRIGUEZ</t>
  </si>
  <si>
    <t>1.1.2.3.02.0145</t>
  </si>
  <si>
    <t>1.1.2.3.02.0146</t>
  </si>
  <si>
    <t>1.1.2.3.02.0147</t>
  </si>
  <si>
    <t>ANA BERTHA GARZA HERRERA</t>
  </si>
  <si>
    <t>1.1.2.3.02.0148</t>
  </si>
  <si>
    <t>1.1.2.3.02.0149</t>
  </si>
  <si>
    <t>1.1.2.3.02.0150</t>
  </si>
  <si>
    <t>JUAN JOSE PEREZ GONZALEZ</t>
  </si>
  <si>
    <t>1.1.2.3.02.0151</t>
  </si>
  <si>
    <t>VICTOR HUGO SANCHEZ ORTIZ</t>
  </si>
  <si>
    <t>1.1.2.3.02.0152</t>
  </si>
  <si>
    <t>ROGELIO MUÑOZ SANTILLAN</t>
  </si>
  <si>
    <t>1.1.2.3.02.0153</t>
  </si>
  <si>
    <t>RAUL RODRIGUEZ SALAZAR</t>
  </si>
  <si>
    <t>1.1.2.3.02.0154</t>
  </si>
  <si>
    <t>MARIA EUGENIA GUERRA DOMINGUEZ</t>
  </si>
  <si>
    <t>1.1.2.3.02.0155</t>
  </si>
  <si>
    <t>MARIA ESTHELA CORTES AYALA</t>
  </si>
  <si>
    <t>1.1.2.3.02.0156</t>
  </si>
  <si>
    <t>HECTOR FRANCISCO REYES LOPEZ</t>
  </si>
  <si>
    <t>1.1.2.3.02.0157</t>
  </si>
  <si>
    <t>1.1.2.3.02.0158</t>
  </si>
  <si>
    <t>JULIO CESAR SANDATE VAZQUEZ</t>
  </si>
  <si>
    <t>1.1.2.3.02.0159</t>
  </si>
  <si>
    <t>GABRIEL CABRERA GRAJEDA</t>
  </si>
  <si>
    <t>1.1.2.3.02.0160</t>
  </si>
  <si>
    <t>1.1.2.3.02.0161</t>
  </si>
  <si>
    <t>ROSA LORENA VALDEZ MIRANDA</t>
  </si>
  <si>
    <t>1.1.2.3.02.0162</t>
  </si>
  <si>
    <t>ANTONIO FERNANDO MARTINEZ BELTRAN</t>
  </si>
  <si>
    <t>1.1.2.3.02.0163</t>
  </si>
  <si>
    <t>RICARDO MALDONADO GARCIA</t>
  </si>
  <si>
    <t>1.1.2.3.02.0164</t>
  </si>
  <si>
    <t>MIGUEL ANGEL DELGADO GARZA</t>
  </si>
  <si>
    <t>1.1.2.3.02.0165</t>
  </si>
  <si>
    <t>JOEL ELIUD GONZALEZ LOMAS</t>
  </si>
  <si>
    <t>1.1.2.3.02.0166</t>
  </si>
  <si>
    <t>PEDRO DAMIAN VELAZQUEZ PEDRAZA</t>
  </si>
  <si>
    <t>1.1.2.3.02.0167</t>
  </si>
  <si>
    <t>1.1.2.3.02.0168</t>
  </si>
  <si>
    <t>ROBERTO ELIZONDO GONZALEZ</t>
  </si>
  <si>
    <t>1.1.2.3.02.0169</t>
  </si>
  <si>
    <t>1.1.2.3.02.0170</t>
  </si>
  <si>
    <t>1.1.2.3.02.0171</t>
  </si>
  <si>
    <t>ROBERTO M. GUEMES NAVARRO</t>
  </si>
  <si>
    <t>1.1.2.3.02.0172</t>
  </si>
  <si>
    <t>EMMANUEL ACEVEJO OJEDA</t>
  </si>
  <si>
    <t>1.1.2.3.02.0173</t>
  </si>
  <si>
    <t>JAIME GARZA DE LA GARZA</t>
  </si>
  <si>
    <t>1.1.2.3.02.0174</t>
  </si>
  <si>
    <t>EDGAR GUILLEN CACERES</t>
  </si>
  <si>
    <t>1.1.2.3.02.0175</t>
  </si>
  <si>
    <t>GUADALUPE SALDAÑA VARGAS</t>
  </si>
  <si>
    <t>1.1.2.3.02.0176</t>
  </si>
  <si>
    <t>MAURICIO SALAZAR GUADIANA</t>
  </si>
  <si>
    <t>1.1.2.3.02.0177</t>
  </si>
  <si>
    <t>1.1.2.3.02.0178</t>
  </si>
  <si>
    <t>JOSE ANGEL TECUAPA VAZQUEZ</t>
  </si>
  <si>
    <t>1.1.2.3.02.0179</t>
  </si>
  <si>
    <t>1.1.2.3.02.0180</t>
  </si>
  <si>
    <t>GERARDO SAUL PALACIOS PAMANES</t>
  </si>
  <si>
    <t>1.1.2.3.02.0200</t>
  </si>
  <si>
    <t>1.1.2.3.03.0000</t>
  </si>
  <si>
    <t>DEUDORES POR FALTANTES DE CAJEROS</t>
  </si>
  <si>
    <t>1.1.2.3.03.0001</t>
  </si>
  <si>
    <t>FALTANTES DE CAJEROS EJERCICIO 2013 Y AN</t>
  </si>
  <si>
    <t>1.1.2.3.03.0002</t>
  </si>
  <si>
    <t>CAJA GENERAL</t>
  </si>
  <si>
    <t>1.1.2.3.03.0003</t>
  </si>
  <si>
    <t>1.1.2.3.04.0000</t>
  </si>
  <si>
    <t>DEUDORES POR CHEQUES DEVUELTOS</t>
  </si>
  <si>
    <t>1.1.2.3.04.0001</t>
  </si>
  <si>
    <t>DEUDORES POR CHEQUES DEVUELTOS 2013 Y AN</t>
  </si>
  <si>
    <t>1.1.2.3.04.0002</t>
  </si>
  <si>
    <t>DEUDORES POR CHEQUES DEVUELTOS 2014</t>
  </si>
  <si>
    <t>1.1.2.3.05.0000</t>
  </si>
  <si>
    <t>DEUD. DIVERSOS POR RESPONSABILIDAD (EMPLEADOS)</t>
  </si>
  <si>
    <t>1.1.2.3.05.0001</t>
  </si>
  <si>
    <t>1.1.2.3.09.0000</t>
  </si>
  <si>
    <t>OTROS DEUDORES DIVERSOS POR COBRAR A COR</t>
  </si>
  <si>
    <t>1.1.2.3.09.0001</t>
  </si>
  <si>
    <t>GOBIERNO DEL ESTADO DE NUEVO LEÓN</t>
  </si>
  <si>
    <t>1.1.2.3.09.0002</t>
  </si>
  <si>
    <t>CONVENIO CONTROL VEHICULAR</t>
  </si>
  <si>
    <t>1.1.2.3.09.0003</t>
  </si>
  <si>
    <t>BANCO MULTIVA FONDO SAPS</t>
  </si>
  <si>
    <t>1.1.2.3.09.0004</t>
  </si>
  <si>
    <t>OTROS DEUDORES DIVERSOS POR COBRAR A CORTO PLAZO</t>
  </si>
  <si>
    <t>1.1.2.4.00.0000</t>
  </si>
  <si>
    <t>INGRESOS POR RECUPERAR A CORTO PLAZO</t>
  </si>
  <si>
    <t>1.1.2.4.01.0000</t>
  </si>
  <si>
    <t>IMPUESTOS POR COBRAR</t>
  </si>
  <si>
    <t>1.1.2.4.01.0001</t>
  </si>
  <si>
    <t>1.1.2.4.02.0000</t>
  </si>
  <si>
    <t>CONTRIBUCIONES DE MEJORAS POR COBRAR</t>
  </si>
  <si>
    <t>1.1.2.4.02.0001</t>
  </si>
  <si>
    <t>1.1.2.4.03.0000</t>
  </si>
  <si>
    <t>DERECHOS POR COBRAR</t>
  </si>
  <si>
    <t>1.1.2.4.03.0001</t>
  </si>
  <si>
    <t>1.1.2.4.04.0000</t>
  </si>
  <si>
    <t>PRODUCTOS POR COBRAR</t>
  </si>
  <si>
    <t>1.1.2.4.04.0001</t>
  </si>
  <si>
    <t>1.1.2.4.05.0000</t>
  </si>
  <si>
    <t>APROVECHAMIENTOS POR COBRAR</t>
  </si>
  <si>
    <t>1.1.2.4.05.0001</t>
  </si>
  <si>
    <t>1.1.2.4.06.0000</t>
  </si>
  <si>
    <t>DEUDORES FISCALES EN PARCIALIDADES POR C</t>
  </si>
  <si>
    <t>1.1.2.4.06.0001</t>
  </si>
  <si>
    <t>1.1.2.4.07.0000</t>
  </si>
  <si>
    <t>CONTRIBUCIONES CON RESOLUCIÓN JUDICIAL F</t>
  </si>
  <si>
    <t>1.1.2.4.07.0001</t>
  </si>
  <si>
    <t>1.1.2.4.08.0000</t>
  </si>
  <si>
    <t>DEUDORES MOROSOS POR INCUMPLIMIENTOS FIS</t>
  </si>
  <si>
    <t>1.1.2.4.08.0001</t>
  </si>
  <si>
    <t>1.1.2.4.09.0000</t>
  </si>
  <si>
    <t>OTRAS CONTRIBUCIONES POR COBRAR</t>
  </si>
  <si>
    <t>1.1.2.4.09.0001</t>
  </si>
  <si>
    <t>1.1.2.5.00.0000</t>
  </si>
  <si>
    <t>DEUDORES POR ANT. DE LA TESORERÍA A C.P.</t>
  </si>
  <si>
    <t>1.1.2.5.01.0000</t>
  </si>
  <si>
    <t>DEUDORES POR FONDOS FIJOS DE CAJA Y OPERACION</t>
  </si>
  <si>
    <t>1.1.2.5.01.0001</t>
  </si>
  <si>
    <t>1.1.2.5.03.0000</t>
  </si>
  <si>
    <t>DEUDORES POR ANTICIPOS DE SUELDO Y/O AGU</t>
  </si>
  <si>
    <t>1.1.2.5.03.0001</t>
  </si>
  <si>
    <t>RODOLFO YAÑEZ MANTILLA</t>
  </si>
  <si>
    <t>1.1.2.5.03.0002</t>
  </si>
  <si>
    <t>BLANCA ESTHELA GARCIA GARCIA</t>
  </si>
  <si>
    <t>1.1.2.5.03.0003</t>
  </si>
  <si>
    <t>DORA ELIA ENRIQUEZ MARTINEZ</t>
  </si>
  <si>
    <t>1.1.2.5.03.0004</t>
  </si>
  <si>
    <t>SERGIO GUTIERREZ DELGADO</t>
  </si>
  <si>
    <t>1.1.2.5.03.0005</t>
  </si>
  <si>
    <t>SERGIO MARTIN ACUÑA CUEVAS</t>
  </si>
  <si>
    <t>1.1.2.5.03.0006</t>
  </si>
  <si>
    <t>PAULA MARGARITA WALLE AHUMADA</t>
  </si>
  <si>
    <t>1.1.2.5.03.0007</t>
  </si>
  <si>
    <t>KATIA ALVARADO ALVARADO</t>
  </si>
  <si>
    <t>1.1.2.5.03.0008</t>
  </si>
  <si>
    <t>MARIA GUADALUPE ORTIZ MARTINEZ</t>
  </si>
  <si>
    <t>1.1.2.5.03.0009</t>
  </si>
  <si>
    <t>1.1.2.5.03.0010</t>
  </si>
  <si>
    <t>HANS CHRISTIAN CARLIN BALBOA</t>
  </si>
  <si>
    <t>1.1.2.5.03.0011</t>
  </si>
  <si>
    <t>JOSE LUIS MARTINEZ MATA</t>
  </si>
  <si>
    <t>1.1.2.5.03.0012</t>
  </si>
  <si>
    <t>RODOLFO TUDON MARTINEZ</t>
  </si>
  <si>
    <t>1.1.2.5.03.0013</t>
  </si>
  <si>
    <t>DALIA CATALINA PEREZ BULNES</t>
  </si>
  <si>
    <t>1.1.2.5.03.0014</t>
  </si>
  <si>
    <t>DEUDORES ANT. AGUINALDO (CTA PUENTE)</t>
  </si>
  <si>
    <t>1.1.2.5.03.0015</t>
  </si>
  <si>
    <t>ABRAHAM EMMANUEL MONSIVAIS ROCHA</t>
  </si>
  <si>
    <t>1.1.2.5.03.0016</t>
  </si>
  <si>
    <t>CARLOS ALBERTO GARZA SALINAS</t>
  </si>
  <si>
    <t>1.1.2.5.03.0017</t>
  </si>
  <si>
    <t>CLAUDIA MAYELA CRUZ GAYTAN</t>
  </si>
  <si>
    <t>1.1.2.5.03.0018</t>
  </si>
  <si>
    <t>LUIS ALBERTO GONZALEZ MORENO</t>
  </si>
  <si>
    <t>1.1.2.5.03.0019</t>
  </si>
  <si>
    <t>YOLANDA PATRICIA VAZQUEZ ALVARADO</t>
  </si>
  <si>
    <t>1.1.2.5.03.0020</t>
  </si>
  <si>
    <t>LESLIE BERENICE CAVAZOS MEZQUITIC</t>
  </si>
  <si>
    <t>1.1.2.5.03.0021</t>
  </si>
  <si>
    <t>ALEJANDRO AZAEL ESPINOSA RAMOS</t>
  </si>
  <si>
    <t>1.1.2.5.03.0022</t>
  </si>
  <si>
    <t>OLGA CAVAZOS CAVAZOS</t>
  </si>
  <si>
    <t>1.1.2.5.03.0023</t>
  </si>
  <si>
    <t>BRENDA VELAZQUEZ VALDEZ</t>
  </si>
  <si>
    <t>1.1.2.5.03.0024</t>
  </si>
  <si>
    <t>IESUS MEADE RANGEL</t>
  </si>
  <si>
    <t>1.1.2.5.03.0025</t>
  </si>
  <si>
    <t>FELIX GONZALEZ SALAS</t>
  </si>
  <si>
    <t>1.1.2.5.03.0026</t>
  </si>
  <si>
    <t>1.1.2.5.03.0027</t>
  </si>
  <si>
    <t>ELVIA ROCIO LEON DAVILA</t>
  </si>
  <si>
    <t>1.1.2.5.03.0028</t>
  </si>
  <si>
    <t>ENRIQUE JAVIER TREVIÑO ESPINOSA</t>
  </si>
  <si>
    <t>1.1.2.5.03.0029</t>
  </si>
  <si>
    <t>JULIO CESAR MARTELL PALENCIA</t>
  </si>
  <si>
    <t>1.1.2.5.03.0030</t>
  </si>
  <si>
    <t>HECTOR ALEJANDRO GONZALEZ CARMONA</t>
  </si>
  <si>
    <t>1.1.2.5.03.0031</t>
  </si>
  <si>
    <t>SOL DE MARIA HERRERA RAMIREZ</t>
  </si>
  <si>
    <t>1.1.2.5.03.0032</t>
  </si>
  <si>
    <t>ANA NATALIA VILLARREAL MALDONADO</t>
  </si>
  <si>
    <t>1.1.2.5.03.0033</t>
  </si>
  <si>
    <t>HUMBERTO JAVIER DE LUNA GARCIA</t>
  </si>
  <si>
    <t>1.1.2.5.03.0034</t>
  </si>
  <si>
    <t>ANGEL JARAMILLO LOPEZ</t>
  </si>
  <si>
    <t>1.1.2.5.03.0035</t>
  </si>
  <si>
    <t>1.1.2.5.03.0036</t>
  </si>
  <si>
    <t>ZULEIMA JARETZY VELAZCO LOPEZ</t>
  </si>
  <si>
    <t>1.1.2.5.03.0037</t>
  </si>
  <si>
    <t>MA. TERESA DEL  SOCORRO TAMEZ RODRIGUEZ</t>
  </si>
  <si>
    <t>1.1.2.5.03.0038</t>
  </si>
  <si>
    <t>ELOISA GALLARDO COBOS</t>
  </si>
  <si>
    <t>1.1.2.5.03.0039</t>
  </si>
  <si>
    <t>LUIS CARLOS CAZARES VELDERRAIN</t>
  </si>
  <si>
    <t>1.1.2.5.03.0040</t>
  </si>
  <si>
    <t>GABRIEL ERNESTO TAMEZ GALARZA</t>
  </si>
  <si>
    <t>1.1.2.5.03.0041</t>
  </si>
  <si>
    <t>LEONEL ARTEMIO CASAS RODRIGUEZ</t>
  </si>
  <si>
    <t>1.1.2.5.03.0042</t>
  </si>
  <si>
    <t>DEUDORES DIVERSOS (CUENTA PUENTE)</t>
  </si>
  <si>
    <t>1.1.2.5.03.0043</t>
  </si>
  <si>
    <t>FCO JAVIER HERNANDEZ BUSTOS</t>
  </si>
  <si>
    <t>1.1.2.5.03.0044</t>
  </si>
  <si>
    <t>JAVIER CRUZ GONZALEZ</t>
  </si>
  <si>
    <t>1.1.2.5.03.0045</t>
  </si>
  <si>
    <t>MARTHA ISABEL CAVAZOS CANTU</t>
  </si>
  <si>
    <t>1.1.2.5.03.0046</t>
  </si>
  <si>
    <t>SAMANTHA ORTA DORIA</t>
  </si>
  <si>
    <t>1.1.2.5.03.0047</t>
  </si>
  <si>
    <t>CLAUDIA ANALYA GUERRA GARZA</t>
  </si>
  <si>
    <t>1.1.2.5.03.0048</t>
  </si>
  <si>
    <t>JOSE MERCEDES SERNA QUIÑONES</t>
  </si>
  <si>
    <t>1.1.2.5.03.0049</t>
  </si>
  <si>
    <t>1.1.2.5.03.0050</t>
  </si>
  <si>
    <t>JUANA MARIA CEPEDA MARIN</t>
  </si>
  <si>
    <t>1.1.2.5.03.0051</t>
  </si>
  <si>
    <t>LUIS GERMAN HURTADO LEIJA</t>
  </si>
  <si>
    <t>1.1.2.5.03.0052</t>
  </si>
  <si>
    <t>JUAN ANTONIO BARRIENTOS ESPARZA</t>
  </si>
  <si>
    <t>1.1.2.5.03.0053</t>
  </si>
  <si>
    <t>MARCO ANTONIO MARTINEZ ROBLEDO</t>
  </si>
  <si>
    <t>1.1.2.5.03.0054</t>
  </si>
  <si>
    <t>WALBERTO ANGEL CHAPA GARZA</t>
  </si>
  <si>
    <t>1.1.2.5.03.0055</t>
  </si>
  <si>
    <t>JUAN JOSE CANU GONZALEZ</t>
  </si>
  <si>
    <t>1.1.2.5.03.0056</t>
  </si>
  <si>
    <t>FCO JAVIER REYES CASTRELLON</t>
  </si>
  <si>
    <t>1.1.2.5.03.0057</t>
  </si>
  <si>
    <t>BRENDA GAYTAN SERRATO</t>
  </si>
  <si>
    <t>1.1.2.5.03.0058</t>
  </si>
  <si>
    <t>ANGEL HERNANDEZ DIAZ</t>
  </si>
  <si>
    <t>1.1.2.5.03.0059</t>
  </si>
  <si>
    <t>MARTHA CECILIA CORPUS LOPEZ</t>
  </si>
  <si>
    <t>1.1.2.5.03.0060</t>
  </si>
  <si>
    <t>1.1.2.5.03.0061</t>
  </si>
  <si>
    <t>PETRA CARRIZALEZ GARCIA</t>
  </si>
  <si>
    <t>1.1.2.5.03.0062</t>
  </si>
  <si>
    <t>OZIEL ISAIAS TOVAR GONZALEZ</t>
  </si>
  <si>
    <t>1.1.2.5.03.0063</t>
  </si>
  <si>
    <t>LUIS CARLOS RAMIREZ OVIEDO</t>
  </si>
  <si>
    <t>1.1.2.5.03.0064</t>
  </si>
  <si>
    <t>J JESUS FLORES MORALES</t>
  </si>
  <si>
    <t>1.1.2.5.03.0065</t>
  </si>
  <si>
    <t>SERGIO NAVA CASTILLO</t>
  </si>
  <si>
    <t>1.1.2.5.03.0066</t>
  </si>
  <si>
    <t>ALFREDO GAONA CERVANTES</t>
  </si>
  <si>
    <t>1.1.2.5.03.0067</t>
  </si>
  <si>
    <t>PEDRO FABIAN LUIS SANDOVAL</t>
  </si>
  <si>
    <t>1.1.2.5.03.0068</t>
  </si>
  <si>
    <t>EDGAR ORLANDO TRUJILLO GARCIA</t>
  </si>
  <si>
    <t>1.1.2.5.03.0069</t>
  </si>
  <si>
    <t>1.1.2.5.03.0070</t>
  </si>
  <si>
    <t>1.1.2.5.03.0071</t>
  </si>
  <si>
    <t>RICARDO ELIZONDO GALVAN</t>
  </si>
  <si>
    <t>1.1.2.5.03.0072</t>
  </si>
  <si>
    <t>ARTURO LENAR TAMEZ ALCALA</t>
  </si>
  <si>
    <t>1.1.2.5.03.0073</t>
  </si>
  <si>
    <t>DIEGO ARMANDO GARCIA HOLGUIN</t>
  </si>
  <si>
    <t>1.1.2.5.03.0074</t>
  </si>
  <si>
    <t>MARIA ARGELIA PUENTE RODRIGUEZ</t>
  </si>
  <si>
    <t>1.1.2.5.03.0075</t>
  </si>
  <si>
    <t>MARCO ANTONIO HERRERA SALAZAR</t>
  </si>
  <si>
    <t>1.1.2.5.03.0076</t>
  </si>
  <si>
    <t>1.1.2.5.03.0077</t>
  </si>
  <si>
    <t>1.1.2.5.03.0078</t>
  </si>
  <si>
    <t>1.1.2.5.03.0079</t>
  </si>
  <si>
    <t>ALFREDO ORTEGA GUEL</t>
  </si>
  <si>
    <t>1.1.2.5.03.0080</t>
  </si>
  <si>
    <t>OMAR ALEJANDRO YAÑES TORRES</t>
  </si>
  <si>
    <t>1.1.2.5.03.0081</t>
  </si>
  <si>
    <t>CARLOS FERNANDO FLORES HERNANDEZ</t>
  </si>
  <si>
    <t>1.1.2.5.03.0100</t>
  </si>
  <si>
    <t>DEUDORES POR ANTICIPOS DE SUELDO Y/O AGUINALDO</t>
  </si>
  <si>
    <t>1.1.2.6.00.0000</t>
  </si>
  <si>
    <t>PRESTAMOS OTORGADOS A CORTO PLAZO</t>
  </si>
  <si>
    <t>1.1.2.9.00.0000</t>
  </si>
  <si>
    <t>OTROS DER A RECIBIR EFVO O EQUIVAL A C.P</t>
  </si>
  <si>
    <t>1.1.2.9.01.0000</t>
  </si>
  <si>
    <t>IVA ACREDITABLE</t>
  </si>
  <si>
    <t>1.1.2.9.01.0001</t>
  </si>
  <si>
    <t>IVA ACREDITABLE PAGADO</t>
  </si>
  <si>
    <t>1.1.2.9.01.0002</t>
  </si>
  <si>
    <t>IVA POR ACREDITAR</t>
  </si>
  <si>
    <t>1.1.2.9.01.0003</t>
  </si>
  <si>
    <t>IVA A FAVOR</t>
  </si>
  <si>
    <t>1.1.2.9.02.0000</t>
  </si>
  <si>
    <t>PROG. DE BENEF. PARA SERV PUBLICOS MTY IMPUESTO PRED</t>
  </si>
  <si>
    <t>1.1.2.9.02.0001</t>
  </si>
  <si>
    <t>PROG. DE BENEFICIOS PARA SERV PUBLICS IMPTO PREDIAL</t>
  </si>
  <si>
    <t>1.1.2.9.03.0000</t>
  </si>
  <si>
    <t>DONATIVO EN ESPECIE CTA TRANSITORIA</t>
  </si>
  <si>
    <t>1.1.2.9.03.0001</t>
  </si>
  <si>
    <t>DONATIVO EN ESPECIE FONHAPO</t>
  </si>
  <si>
    <t>1.1.2.9.04.0000</t>
  </si>
  <si>
    <t>ISR A FAVOR</t>
  </si>
  <si>
    <t>1.1.2.9.04.0001</t>
  </si>
  <si>
    <t>1.1.2.9.09.0000</t>
  </si>
  <si>
    <t>1.1.2.9.09.0003</t>
  </si>
  <si>
    <t>SUBSIDIO AL EMPLEO</t>
  </si>
  <si>
    <t>1.1.2.9.09.0004</t>
  </si>
  <si>
    <t>RET. PEND. POR RECUPERAR EN REC. HUMANOS</t>
  </si>
  <si>
    <t>1.1.2.9.09.0005</t>
  </si>
  <si>
    <t>RET PEN X RECUPERACION REC. HUMANOS</t>
  </si>
  <si>
    <t>1.1.2.9.09.0006</t>
  </si>
  <si>
    <t>JUICIO ORD. MERCANTIL EXP 798/2016</t>
  </si>
  <si>
    <t>DERECHOS A RECIBIR BIENES O SERVICIOS</t>
  </si>
  <si>
    <t>1.1.3.1.00.0000</t>
  </si>
  <si>
    <t>ANT A PROV POR ADQ DE BIENES Y PREST SER</t>
  </si>
  <si>
    <t>1.1.3.1.01.0000</t>
  </si>
  <si>
    <t>ANT A PROV POR ADQ DE BIENES Y PREST SERVICIOS</t>
  </si>
  <si>
    <t>1.1.3.1.01.0001</t>
  </si>
  <si>
    <t>1.1.3.2.00.0000</t>
  </si>
  <si>
    <t>ANT A PROV  ADQ DE BIENES INM Y MUE A CP</t>
  </si>
  <si>
    <t>1.1.3.2.01.0000</t>
  </si>
  <si>
    <t>ANTICIPOS ADQUISICION DE INMUEBLES</t>
  </si>
  <si>
    <t>1.1.3.2.01.0001</t>
  </si>
  <si>
    <t>CONVENIO TES 090-2015</t>
  </si>
  <si>
    <t>1.1.3.2.01.0002</t>
  </si>
  <si>
    <t>CONVENIO TES 087-2015</t>
  </si>
  <si>
    <t>1.1.3.2.01.0003</t>
  </si>
  <si>
    <t>1.1.3.2.01.0004</t>
  </si>
  <si>
    <t>ANTICIPOS PROV DE BIENES MUBLES</t>
  </si>
  <si>
    <t>1.1.3.3.00.0000</t>
  </si>
  <si>
    <t>ANT A PROV POR ADQ DE BIENES INTANG A CP</t>
  </si>
  <si>
    <t>1.1.3.3.01.0000</t>
  </si>
  <si>
    <t>ANT A PROV. ADQ LIC. Y SOFWARE</t>
  </si>
  <si>
    <t>1.1.3.3.01.0001</t>
  </si>
  <si>
    <t>ANT A PROV POR ADQ DE LIC.  Y SOFWARE</t>
  </si>
  <si>
    <t>1.1.3.3.02.0000</t>
  </si>
  <si>
    <t>ANT, A PROV. POR ADQ.( SIN USO)</t>
  </si>
  <si>
    <t>1.1.3.3.02.0001</t>
  </si>
  <si>
    <t>ANT. A PROV. (SIN USO)</t>
  </si>
  <si>
    <t>1.1.3.4.00.0000</t>
  </si>
  <si>
    <t>ANT A CONTRATISTAS POR OB PUBLICAS A CP</t>
  </si>
  <si>
    <t>1.1.3.4.01.0000</t>
  </si>
  <si>
    <t>1.1.3.4.01.0001</t>
  </si>
  <si>
    <t>1.1.3.4.01.0002</t>
  </si>
  <si>
    <t>CONST. MAIZ MIIER, S.A. DE C.V.</t>
  </si>
  <si>
    <t>1.1.3.4.01.0003</t>
  </si>
  <si>
    <t>CONSTRUCCIONES INDUSTRIALES CATSA, S.A.</t>
  </si>
  <si>
    <t>1.1.3.4.01.0004</t>
  </si>
  <si>
    <t>CONSTRUCCIONES REFORZADAS, S.A. DE C.V.</t>
  </si>
  <si>
    <t>1.1.3.4.01.0005</t>
  </si>
  <si>
    <t>CONST Y ELECTRIFICACIONES DEL NORTE, S.A.</t>
  </si>
  <si>
    <t>1.1.3.4.01.0006</t>
  </si>
  <si>
    <t>CONSTRUCCIONES Y PROYECTOS NABLEM, S.A.</t>
  </si>
  <si>
    <t>1.1.3.4.01.0007</t>
  </si>
  <si>
    <t>CONSTRUCCIONES Y URBANIZACIONES DEL PONIENTE</t>
  </si>
  <si>
    <t>1.1.3.4.01.0008</t>
  </si>
  <si>
    <t>CONSTRUCTORA COEXSA, S.A. DE C.V.</t>
  </si>
  <si>
    <t>1.1.3.4.01.0009</t>
  </si>
  <si>
    <t>CONSTRUCTORA MATA Y ASOCIADOS, S.A.</t>
  </si>
  <si>
    <t>1.1.3.4.01.0010</t>
  </si>
  <si>
    <t>DCA PROYECTOS, S.A. DE C.V.</t>
  </si>
  <si>
    <t>1.1.3.4.01.0011</t>
  </si>
  <si>
    <t>DISEÑOS Y ARQ. SAN BERNABE, S.A. DE C.V.</t>
  </si>
  <si>
    <t>1.1.3.4.01.0012</t>
  </si>
  <si>
    <t>FOJA INGENIEROS CONSTRUCTORES, S.A.</t>
  </si>
  <si>
    <t>1.1.3.4.01.0013</t>
  </si>
  <si>
    <t>GUERRERO SEGURA NESTOR</t>
  </si>
  <si>
    <t>1.1.3.4.01.0014</t>
  </si>
  <si>
    <t>HUMBERTO TIJERINA Y ASOCIADOS</t>
  </si>
  <si>
    <t>1.1.3.4.01.0015</t>
  </si>
  <si>
    <t>I.C.C.A.A., S.A. DE C.V.</t>
  </si>
  <si>
    <t>1.1.3.4.01.0016</t>
  </si>
  <si>
    <t>MTTO Y CONSTRUCCIONES MONTERREY</t>
  </si>
  <si>
    <t>1.1.3.4.01.0017</t>
  </si>
  <si>
    <t>MONQ. CONSTRUCTORES, S.A. DE C.V.</t>
  </si>
  <si>
    <t>1.1.3.4.01.0018</t>
  </si>
  <si>
    <t>PROMOTORA ARVI, S.A. DE C.V.</t>
  </si>
  <si>
    <t>1.1.3.4.01.0019</t>
  </si>
  <si>
    <t>URBANIZACIONES AGV, S.A. DE C.V.</t>
  </si>
  <si>
    <t>1.1.3.4.01.0020</t>
  </si>
  <si>
    <t>VITESA CONSTRUCTORA, S.A. DE C.V.</t>
  </si>
  <si>
    <t>1.1.3.4.01.0021</t>
  </si>
  <si>
    <t>BUFETE URBANISTICO, S.A. DE C.V.</t>
  </si>
  <si>
    <t>1.1.3.4.01.0022</t>
  </si>
  <si>
    <t>CALIZA REGIOMONTANA, S.A. DE C.V.</t>
  </si>
  <si>
    <t>1.1.3.4.01.0023</t>
  </si>
  <si>
    <t>CEREZO TORRES RAUL</t>
  </si>
  <si>
    <t>1.1.3.4.01.0024</t>
  </si>
  <si>
    <t>CLYC, S.A.</t>
  </si>
  <si>
    <t>1.1.3.4.01.0025</t>
  </si>
  <si>
    <t>CONSORCIO CONSTRUCTIVO ROGATI, S DE R.L.</t>
  </si>
  <si>
    <t>1.1.3.4.01.0026</t>
  </si>
  <si>
    <t>CONSTRUCCIONES GV DE MTY, S.A. DE C.V.</t>
  </si>
  <si>
    <t>1.1.3.4.01.0027</t>
  </si>
  <si>
    <t>CONSTRUC. PAV Y EDIF. COPESA, S.A. DE C.V.</t>
  </si>
  <si>
    <t>1.1.3.4.01.0028</t>
  </si>
  <si>
    <t>CONSTRUCC Y MMTO GAME, S.A. DE C.V.</t>
  </si>
  <si>
    <t>1.1.3.4.01.0029</t>
  </si>
  <si>
    <t>CONSTRUCC. Y MAQ NARVAEZ, S.A. DE C.V.</t>
  </si>
  <si>
    <t>1.1.3.4.01.0030</t>
  </si>
  <si>
    <t>CONSTRUC Y OPERACIONES LIBRA, S.A.</t>
  </si>
  <si>
    <t>1.1.3.4.01.0031</t>
  </si>
  <si>
    <t>CONSTRUC. Y PROY Y SERV APLICADOS, S.A.</t>
  </si>
  <si>
    <t>1.1.3.4.01.0032</t>
  </si>
  <si>
    <t>CONSTRUCTORA BULLCAT, S.A. DE C.V.</t>
  </si>
  <si>
    <t>1.1.3.4.01.0033</t>
  </si>
  <si>
    <t>CONSTRUC. GARCIA VILLARREAL, S.A. DE C.V.</t>
  </si>
  <si>
    <t>1.1.3.4.01.0034</t>
  </si>
  <si>
    <t>CONSTRUCTORA JOMABE, S.A. DE C.V.</t>
  </si>
  <si>
    <t>1.1.3.4.01.0035</t>
  </si>
  <si>
    <t>CONSTRUCC LEGOSA, S.A. DE C.V.</t>
  </si>
  <si>
    <t>1.1.3.4.01.0036</t>
  </si>
  <si>
    <t>CONSTRUC. MORCHAP, S.A. DE C.V.</t>
  </si>
  <si>
    <t>1.1.3.4.01.0037</t>
  </si>
  <si>
    <t>DES DE CAMINOS Y ASFALTOS SUSTENTABLES</t>
  </si>
  <si>
    <t>1.1.3.4.01.0038</t>
  </si>
  <si>
    <t>DESARROLLOS ROSENZWEIG, .S.A.</t>
  </si>
  <si>
    <t>1.1.3.4.01.0039</t>
  </si>
  <si>
    <t>DIAZ Y DIAZ DISEÑO, S.A. DE C.V.</t>
  </si>
  <si>
    <t>1.1.3.4.01.0040</t>
  </si>
  <si>
    <t>EDIF. Y TERRACERIAS DEL NORTE, S.A. DE C.V.</t>
  </si>
  <si>
    <t>1.1.3.4.01.0041</t>
  </si>
  <si>
    <t>EDIF. Y DESARROLLO INMOB COYER, S.A. DE C.V.</t>
  </si>
  <si>
    <t>1.1.3.4.01.0042</t>
  </si>
  <si>
    <t>GM PROYECTOS, S.A. DE C.V.</t>
  </si>
  <si>
    <t>1.1.3.4.01.0043</t>
  </si>
  <si>
    <t>GAR-REAL CONSTRUC DE TAMAULIPAS, S.A DE C.V.</t>
  </si>
  <si>
    <t>1.1.3.4.01.0044</t>
  </si>
  <si>
    <t>GFM  INGENIEROS CONSTRUC, S.A. DE C.V.</t>
  </si>
  <si>
    <t>1.1.3.4.01.0045</t>
  </si>
  <si>
    <t>GUAJARDO Y ASOC CONSTRUCTORA, S.A.</t>
  </si>
  <si>
    <t>1.1.3.4.01.0046</t>
  </si>
  <si>
    <t>LA VILLANUEVA HABITAT, S.A.D E C.V.</t>
  </si>
  <si>
    <t>1.1.3.4.01.0047</t>
  </si>
  <si>
    <t>ORGANIZACION GLOBAL S. DE R.L.</t>
  </si>
  <si>
    <t>1.1.3.4.01.0048</t>
  </si>
  <si>
    <t>ORTIZ MONTOYA HUGO</t>
  </si>
  <si>
    <t>1.1.3.4.01.0049</t>
  </si>
  <si>
    <t>PIÑA GUZMAN HECTOR</t>
  </si>
  <si>
    <t>1.1.3.4.01.0050</t>
  </si>
  <si>
    <t>PROVEED. P LA CONSTRUCC. REGIOMONTANA, S.A. DE C.V.</t>
  </si>
  <si>
    <t>1.1.3.4.01.0051</t>
  </si>
  <si>
    <t>PROYECTOS Y DESARROLLOS SALVE, S.A.</t>
  </si>
  <si>
    <t>1.1.3.4.01.0052</t>
  </si>
  <si>
    <t>RAMIREZ VERASTEGUII ISIDRO RAMON</t>
  </si>
  <si>
    <t>1.1.3.4.01.0053</t>
  </si>
  <si>
    <t>REALIA CONSTRUCCIONES, S.A. DE C.V.</t>
  </si>
  <si>
    <t>1.1.3.4.01.0054</t>
  </si>
  <si>
    <t>SERVICIOS POLISEMICOS, S.A. DE C.V.</t>
  </si>
  <si>
    <t>1.1.3.4.01.0055</t>
  </si>
  <si>
    <t>TD CONSTRUCCIONES ESPECIALES, S.A. DE C.V.</t>
  </si>
  <si>
    <t>1.1.3.4.01.0056</t>
  </si>
  <si>
    <t>URZAFER, S.A. DE C.V.</t>
  </si>
  <si>
    <t>1.1.3.4.01.0057</t>
  </si>
  <si>
    <t>YABE PROYECTOS, S.A. DE C.V.</t>
  </si>
  <si>
    <t>1.1.3.4.02.0000</t>
  </si>
  <si>
    <t>1.1.3.9.00.0000</t>
  </si>
  <si>
    <t>OTROS DERE A RECIBIR BIENES O SERV A CP</t>
  </si>
  <si>
    <t>1.1.3.9.01.0000</t>
  </si>
  <si>
    <t>DERECHOS A RECIBIR DE BIENES MUEBLES</t>
  </si>
  <si>
    <t>1.1.3.9.01.0001</t>
  </si>
  <si>
    <t>DERECHOS A RECIBIR BIENES MUEBLES</t>
  </si>
  <si>
    <t>INVENTARIOS</t>
  </si>
  <si>
    <t>1.1.4.1.00.0000</t>
  </si>
  <si>
    <t>INVENTARIO DE MERCANCÍAS PARA VENTA</t>
  </si>
  <si>
    <t>1.1.4.2.00.0000</t>
  </si>
  <si>
    <t>INVENTARIO DE MERCANCÍAS TERMINADAS</t>
  </si>
  <si>
    <t>1.1.4.2.01.0000</t>
  </si>
  <si>
    <t>PRODUCTOS ALIMENTICIOS, AGROPECUARIOS Y</t>
  </si>
  <si>
    <t>1.1.4.2.02.0000</t>
  </si>
  <si>
    <t>PRODUCTOS TEXTILES TERMINADOS</t>
  </si>
  <si>
    <t>1.1.4.2.03.0000</t>
  </si>
  <si>
    <t>PRODUCTOS DE PAPEL, CARTÓN E IMPRESOS T</t>
  </si>
  <si>
    <t>1.1.4.2.04.0000</t>
  </si>
  <si>
    <t>PRODUCTOS COMBUSTIBLES, LUBRICANTES Y A</t>
  </si>
  <si>
    <t>1.1.4.2.05.0000</t>
  </si>
  <si>
    <t>PRODUCTOS QUÍMICOS, FARMACÉUTICOS Y DE</t>
  </si>
  <si>
    <t>1.1.4.2.06.0000</t>
  </si>
  <si>
    <t>PRODUCTOS METÁLICOS Y A BASE DE MINERALE</t>
  </si>
  <si>
    <t>1.1.4.2.07.0000</t>
  </si>
  <si>
    <t>PRODUCTOS DE CUERO, PIEL, PLÁSTICO Y HU</t>
  </si>
  <si>
    <t>1.1.4.2.09.0000</t>
  </si>
  <si>
    <t>OTROS PRODUCTOS Y MERCANCÍAS TERMINADAS</t>
  </si>
  <si>
    <t>1.1.4.3.00.0000</t>
  </si>
  <si>
    <t>INV DE MERCANCIAS EN PROCESO DE ELABORCI</t>
  </si>
  <si>
    <t>1.1.4.3.01.0000</t>
  </si>
  <si>
    <t>1.1.4.3.02.0000</t>
  </si>
  <si>
    <t>PRODUCTOS TEXTILES EN PROCESO DE ELABORA</t>
  </si>
  <si>
    <t>1.1.4.3.03.0000</t>
  </si>
  <si>
    <t>PRODUCTOS DE PAPEL, CARTÓN E IMPRESOS E</t>
  </si>
  <si>
    <t>1.1.4.3.04.0000</t>
  </si>
  <si>
    <t>1.1.4.3.05.0000</t>
  </si>
  <si>
    <t>1.1.4.3.06.0000</t>
  </si>
  <si>
    <t>1.1.4.3.07.0000</t>
  </si>
  <si>
    <t>1.1.4.3.09.0000</t>
  </si>
  <si>
    <t>OTROS PRODUCTOS Y MERCANCÍAS EN PROCESO</t>
  </si>
  <si>
    <t>1.1.4.4.00.0000</t>
  </si>
  <si>
    <t>INV DE MAT PRIMAS, MAT Y SUM P/ PRODUCCI</t>
  </si>
  <si>
    <t>1.1.4.4.01.0000</t>
  </si>
  <si>
    <t>1.1.4.4.02.0000</t>
  </si>
  <si>
    <t>PRODUCTOS TEXTILES ADQUIRIDOS COMO MATER</t>
  </si>
  <si>
    <t>1.1.4.4.03.0000</t>
  </si>
  <si>
    <t>PRODUCTOS DE PAPEL, CARTÓN E IMPRESOS A</t>
  </si>
  <si>
    <t>1.1.4.4.04.0000</t>
  </si>
  <si>
    <t>1.1.4.4.05.0000</t>
  </si>
  <si>
    <t>1.1.4.4.06.0000</t>
  </si>
  <si>
    <t>1.1.4.4.07.0000</t>
  </si>
  <si>
    <t>1.1.4.4.09.0000</t>
  </si>
  <si>
    <t>OTROS PRODUCTOS Y MERCANCÍAS ADQUIRIDAS</t>
  </si>
  <si>
    <t>1.1.4.5.00.0000</t>
  </si>
  <si>
    <t>BIENES EN TRÁNSITO</t>
  </si>
  <si>
    <t>1.1.4.5.01.0000</t>
  </si>
  <si>
    <t>MERCANCÍAS PARA REVENTA EN TRÁNSITO</t>
  </si>
  <si>
    <t>1.1.4.5.02.0000</t>
  </si>
  <si>
    <t>MATERIAS PRIMAS, MATERIALES Y SUMINISTR</t>
  </si>
  <si>
    <t>1.1.4.5.03.0000</t>
  </si>
  <si>
    <t>MATERIALES Y SUMINISTROS DE CONSUMO EN T</t>
  </si>
  <si>
    <t>1.1.4.5.04.0000</t>
  </si>
  <si>
    <t>BIENES MUEBLES EN TRÁNSITO</t>
  </si>
  <si>
    <t>ALMACENES</t>
  </si>
  <si>
    <t>1.1.5.1.00.0000</t>
  </si>
  <si>
    <t>ALMACEN DE MATERIALES Y SUM DE CONSUMO</t>
  </si>
  <si>
    <t>1.1.5.1.01.0000</t>
  </si>
  <si>
    <t>MATERIALES DE ADMINISTRACIÓN, EMISIÓN D</t>
  </si>
  <si>
    <t>1.1.5.1.01.0001</t>
  </si>
  <si>
    <t>ALMACÉN VIRTUAL DE¿.</t>
  </si>
  <si>
    <t>1.1.5.1.02.0000</t>
  </si>
  <si>
    <t>ALIMENTOS Y UTENSILIOS</t>
  </si>
  <si>
    <t>1.1.5.1.03.0000</t>
  </si>
  <si>
    <t>MATERIALES Y ARTÍCULOS DE CONSTRUCCIÓN Y</t>
  </si>
  <si>
    <t>1.1.5.1.04.0000</t>
  </si>
  <si>
    <t>1.1.5.1.05.0000</t>
  </si>
  <si>
    <t>COMBUSTIBLES, LUBRICANTES Y ADITIVOS</t>
  </si>
  <si>
    <t>1.1.5.1.06.0000</t>
  </si>
  <si>
    <t>VESTUARIO, BLANCOS, PRENDAS DE PROTECCI</t>
  </si>
  <si>
    <t>1.1.5.1.07.0000</t>
  </si>
  <si>
    <t>MATERIALES Y SUMINISTROS DE SEGURIDAD</t>
  </si>
  <si>
    <t>1.1.5.1.08.0000</t>
  </si>
  <si>
    <t>HERRAMIENTAS, REFACCIONES Y ACCESORIOS</t>
  </si>
  <si>
    <t>ESTIM P/PERDIDA DETERIORO DE ACT CIRCULA</t>
  </si>
  <si>
    <t>1.1.6.1.00.0000</t>
  </si>
  <si>
    <t>EST P/CTAS INCOB P/ DER A REC EFVO O EQU</t>
  </si>
  <si>
    <t>1.1.6.1.01.0000</t>
  </si>
  <si>
    <t>1.1.6.1.01.0001</t>
  </si>
  <si>
    <t>ESTIMACIÓN PARA CUENTAS INCOBRABLES POR</t>
  </si>
  <si>
    <t>1.1.6.1.01.0002</t>
  </si>
  <si>
    <t>1.1.6.1.01.0003</t>
  </si>
  <si>
    <t>1.1.6.1.01.0004</t>
  </si>
  <si>
    <t>1.1.6.1.01.0005</t>
  </si>
  <si>
    <t>1.1.6.1.01.0009</t>
  </si>
  <si>
    <t>OTRAS ESTIMACIONES PARA CUENTAS INCOBRAB</t>
  </si>
  <si>
    <t>1.1.6.2.00.0000</t>
  </si>
  <si>
    <t>ESTIMACIÓN POR DETERIORO DE INVENTARIOS</t>
  </si>
  <si>
    <t>1.1.6.2.02.0000</t>
  </si>
  <si>
    <t>1.1.6.2.02.0001</t>
  </si>
  <si>
    <t>ESTIMACIÓN POR DETERIORO O PÉRDIDAS DE M</t>
  </si>
  <si>
    <t>1.1.6.2.02.0002</t>
  </si>
  <si>
    <t>1.1.6.2.02.0003</t>
  </si>
  <si>
    <t>ESTIMACIÓN POR PÉRDIDAS DE MERCANCÍAS EN</t>
  </si>
  <si>
    <t>1.1.6.2.02.0004</t>
  </si>
  <si>
    <t>ESTIMACIÓN POR DETERIORO O PÉRDIDAS DE</t>
  </si>
  <si>
    <t>1.1.6.2.02.0005</t>
  </si>
  <si>
    <t>ESTIMACIÓN POR DETERIORO O PÉRDIDAS DE A</t>
  </si>
  <si>
    <t>OTROS ACTIVOS CIRCULANTES</t>
  </si>
  <si>
    <t>1.1.9.1.00.0000</t>
  </si>
  <si>
    <t>VALORES EN GARANTÍA</t>
  </si>
  <si>
    <t>1.1.9.1.01.0000</t>
  </si>
  <si>
    <t>BONOS EN GARANTÍA</t>
  </si>
  <si>
    <t>1.1.9.1.02.0000</t>
  </si>
  <si>
    <t>OTROS VALORES EN GARANTÍA</t>
  </si>
  <si>
    <t>1.1.9.2.00.0000</t>
  </si>
  <si>
    <t>BIENES EN GARANTIA (EXC DEPOS DE FONDOS)</t>
  </si>
  <si>
    <t>1.1.9.2.01.0000</t>
  </si>
  <si>
    <t>BIENES INMUEBLES EN GARANTÍA</t>
  </si>
  <si>
    <t>1.1.9.2.02.0000</t>
  </si>
  <si>
    <t>BIENES MUEBLES EN GARANTÍA</t>
  </si>
  <si>
    <t>1.1.9.2.03.0000</t>
  </si>
  <si>
    <t>BIENES INTANGIBLES EN GARANTÍA</t>
  </si>
  <si>
    <t>1.1.9.3.00.0000</t>
  </si>
  <si>
    <t>BIENES DERIV DE EMB, DECOM, ASEGUR Y DAC</t>
  </si>
  <si>
    <t>1.1.9.3.01.0000</t>
  </si>
  <si>
    <t>MOBILIARIO Y EQUIPO DE ADMINISTRACIÓN,</t>
  </si>
  <si>
    <t>1.1.9.3.02.0000</t>
  </si>
  <si>
    <t>MOBILIARIO Y EQUIPO EDUCACIONAL Y RECRE</t>
  </si>
  <si>
    <t>1.1.9.3.03.0000</t>
  </si>
  <si>
    <t>EQUIPO E INSTRUMENTAL MÉDICO Y DE LABOR</t>
  </si>
  <si>
    <t>1.1.9.3.04.0000</t>
  </si>
  <si>
    <t>EQUIPO DE TRANSPORTE, DERIVADOS DE EMBA</t>
  </si>
  <si>
    <t>1.1.9.3.05.0000</t>
  </si>
  <si>
    <t>EQUIPO DE DEFENSA Y SEGURIDAD, DERIVADO</t>
  </si>
  <si>
    <t>1.1.9.3.06.0000</t>
  </si>
  <si>
    <t>MAQUINARIA, OTROS EQUIPOS Y HERRAMIENTAS</t>
  </si>
  <si>
    <t>1.1.9.3.07.0000</t>
  </si>
  <si>
    <t>ACTIVOS BIOLÓGICOS, DERIVADOS DE EMBARGO</t>
  </si>
  <si>
    <t>1.2.0.0.00.0000</t>
  </si>
  <si>
    <t>ACTIVO NO CIRCULANTE</t>
  </si>
  <si>
    <t>1.2.1.1.00.0000</t>
  </si>
  <si>
    <t>INVERSIONES A LARGO PLAZO</t>
  </si>
  <si>
    <t>1.2.1.1.01.0000</t>
  </si>
  <si>
    <t>DEPÓSITOS A LARGO PLAZO EN MONEDA NACION</t>
  </si>
  <si>
    <t>1.2.1.2.00.0000</t>
  </si>
  <si>
    <t>TÍTULOS Y VALORES A LARGO PLAZO</t>
  </si>
  <si>
    <t>1.2.1.2.01.0000</t>
  </si>
  <si>
    <t>BONOS A LARGO PLAZO</t>
  </si>
  <si>
    <t>1.2.1.3.00.0000</t>
  </si>
  <si>
    <t>FIDEICOMISOS, MANDATOS Y CONT ANÁLOGOS</t>
  </si>
  <si>
    <t>1.2.1.3.01.0000</t>
  </si>
  <si>
    <t>FIDEICOMISOS, MANDATOS Y ANÁLOGOS DEL P</t>
  </si>
  <si>
    <t>1.2.1.3.02.0000</t>
  </si>
  <si>
    <t>1.2.1.3.03.0000</t>
  </si>
  <si>
    <t>1.2.1.3.04.0000</t>
  </si>
  <si>
    <t>FIDEICOMISOS, MANDATOS Y ANÁLOGOS PÚBLI</t>
  </si>
  <si>
    <t>1.2.1.3.05.0000</t>
  </si>
  <si>
    <t>1.2.1.3.06.0000</t>
  </si>
  <si>
    <t>1.2.1.3.06.0001</t>
  </si>
  <si>
    <t>FIDEICOMISO FONDO SAPS</t>
  </si>
  <si>
    <t>1.2.1.3.07.0000</t>
  </si>
  <si>
    <t>FIDEICOMISOS, MANDATOS Y ANÁLOGOS DE EN</t>
  </si>
  <si>
    <t>1.2.1.3.08.0000</t>
  </si>
  <si>
    <t>FIDEICOMISOS, MANDATOS Y ANÁLOGOS DE MU</t>
  </si>
  <si>
    <t>1.2.1.3.08.0001</t>
  </si>
  <si>
    <t>FIDEICOMISO 2104 BANOBRAS</t>
  </si>
  <si>
    <t>1.2.1.3.08.0002</t>
  </si>
  <si>
    <t>FIDEICOMISO INVEX 875</t>
  </si>
  <si>
    <t>1.2.1.3.08.0003</t>
  </si>
  <si>
    <t>FIDEICOMISO AFIRME 68680 LUMINARIAS</t>
  </si>
  <si>
    <t>1.2.1.3.08.0004</t>
  </si>
  <si>
    <t>FIDEICOMISO 1508 DEUTSCHE BANK MEXICO,SA</t>
  </si>
  <si>
    <t>1.2.1.3.08.0005</t>
  </si>
  <si>
    <t>FIDEICOMISO 68222 BAJIO, SA 80 MDP</t>
  </si>
  <si>
    <t>1.2.1.3.08.0006</t>
  </si>
  <si>
    <t>FIDEICOMISO 10739 INTERACCIONES</t>
  </si>
  <si>
    <t>1.2.1.3.08.0007</t>
  </si>
  <si>
    <t>FONDO DE RESRVA DEL MPIO FIDIECOMISO 72564</t>
  </si>
  <si>
    <t>1.2.1.3.08.0008</t>
  </si>
  <si>
    <t>FIDEICOMISO BP4117 LA GRAN CIUDAD BANCREA</t>
  </si>
  <si>
    <t>1.2.1.3.08.0009</t>
  </si>
  <si>
    <t>FID. 72564 RC4 159105210 AFIRME</t>
  </si>
  <si>
    <t>1.2.1.3.08.0010</t>
  </si>
  <si>
    <t>FID. 72564 C4 159105229 AFIRME</t>
  </si>
  <si>
    <t>1.2.1.3.08.0011</t>
  </si>
  <si>
    <t>FID. 72564 GPO 159105245 AFIRME</t>
  </si>
  <si>
    <t>1.2.1.3.08.0012</t>
  </si>
  <si>
    <t>FID. 72564 RC2 159105172 AFIRME</t>
  </si>
  <si>
    <t>1.2.1.3.08.0013</t>
  </si>
  <si>
    <t>FID. 72564 C2 159105148 AFIRME</t>
  </si>
  <si>
    <t>1.2.1.3.08.0014</t>
  </si>
  <si>
    <t>FID. 72564 C1 159104699 AFIRME</t>
  </si>
  <si>
    <t>1.2.1.3.08.0015</t>
  </si>
  <si>
    <t>FID. 72564 FA 159104680</t>
  </si>
  <si>
    <t>1.2.1.3.08.0016</t>
  </si>
  <si>
    <t>FID. 72564 C3 159105156 AFIRME</t>
  </si>
  <si>
    <t>1.2.1.3.08.0017</t>
  </si>
  <si>
    <t>FID. 72564 RC1 159105164 AFIRME</t>
  </si>
  <si>
    <t>1.2.1.3.08.0018</t>
  </si>
  <si>
    <t>FID. 72564 RC3 159105180 AFIRME</t>
  </si>
  <si>
    <t>1.2.1.3.08.0019</t>
  </si>
  <si>
    <t>FID. 72564 COBER 159105237 AFIRME</t>
  </si>
  <si>
    <t>1.2.1.3.08.0020</t>
  </si>
  <si>
    <t>FIDEICOMISO 2104 BANOBRAS INVERSION</t>
  </si>
  <si>
    <t>1.2.1.3.08.0021</t>
  </si>
  <si>
    <t>FIDEICOMISO INVEX 875 INVERSION</t>
  </si>
  <si>
    <t>1.2.1.3.08.0022</t>
  </si>
  <si>
    <t>FIDEICOMISO AFIRME 68680 LUMINARIA INVER</t>
  </si>
  <si>
    <t>1.2.1.3.08.0023</t>
  </si>
  <si>
    <t>FIDEICOMISO 1508 DEUTSCHE BANK INVERSION</t>
  </si>
  <si>
    <t>1.2.1.3.08.0024</t>
  </si>
  <si>
    <t>FIDEICOMISO 68222 BAJIO 80 MDP INVERSION</t>
  </si>
  <si>
    <t>1.2.1.3.08.0025</t>
  </si>
  <si>
    <t>FIDEICOMISO 10739 INTERACCIONES INVERSIO</t>
  </si>
  <si>
    <t>1.2.1.3.08.0026</t>
  </si>
  <si>
    <t>FIDEIC. AFIRME 72564 159104613</t>
  </si>
  <si>
    <t>1.2.1.3.08.0027</t>
  </si>
  <si>
    <t>FID. 72564 RCA AFIRME 159105210</t>
  </si>
  <si>
    <t>1.2.1.3.08.0028</t>
  </si>
  <si>
    <t>FID. 72564 C4 AFIRME 159105229</t>
  </si>
  <si>
    <t>1.2.1.3.08.0029</t>
  </si>
  <si>
    <t>FID. 72564 GPO AFIRME 159105245</t>
  </si>
  <si>
    <t>1.2.1.3.08.0030</t>
  </si>
  <si>
    <t>FID. 72564 RC2 AFIRME 159105172</t>
  </si>
  <si>
    <t>1.2.1.3.08.0031</t>
  </si>
  <si>
    <t>FID. 72564 C2 AFIRME 159105148</t>
  </si>
  <si>
    <t>1.2.1.3.08.0032</t>
  </si>
  <si>
    <t>FID. 72564 C1 AFIRME 159104699</t>
  </si>
  <si>
    <t>1.2.1.3.08.0033</t>
  </si>
  <si>
    <t>FID. 72564 FA AFIRME 159104680</t>
  </si>
  <si>
    <t>1.2.1.3.08.0034</t>
  </si>
  <si>
    <t>1.2.1.3.08.0035</t>
  </si>
  <si>
    <t>FID. 72564 RC1 AFIRME 159105164</t>
  </si>
  <si>
    <t>1.2.1.3.08.0036</t>
  </si>
  <si>
    <t>FID. 72564 RC3 AFIRME 159105180</t>
  </si>
  <si>
    <t>1.2.1.3.08.0037</t>
  </si>
  <si>
    <t>FID. 72564 COBER 159105237</t>
  </si>
  <si>
    <t>1.2.1.3.09.0000</t>
  </si>
  <si>
    <t>FIDEICOMISOS, MANDATOS Y ANÁLOGOS DE EM</t>
  </si>
  <si>
    <t>1.2.1.3.09.0001</t>
  </si>
  <si>
    <t>OTRAS INVERSIONES EN FIDEICOMISOS</t>
  </si>
  <si>
    <t>1.2.1.4.00.0000</t>
  </si>
  <si>
    <t>PARTICIPACIONES Y APORTACIONES D CAPITAL</t>
  </si>
  <si>
    <t>1.2.1.4.01.0000</t>
  </si>
  <si>
    <t>1.2.1.4.02.0000</t>
  </si>
  <si>
    <t>1.2.1.4.03.0000</t>
  </si>
  <si>
    <t>DERECHOS A RECIBIR EFECTIVO O EQUIV A LP</t>
  </si>
  <si>
    <t>1.2.2.1.00.0000</t>
  </si>
  <si>
    <t>DOCUMENTOS POR COBRAR A LARGO PLAZO</t>
  </si>
  <si>
    <t>1.2.2.1.01.0000</t>
  </si>
  <si>
    <t>DOCUMENTOS POR COBRAR A LARGO PLAZO POR</t>
  </si>
  <si>
    <t>1.2.2.1.01.0001</t>
  </si>
  <si>
    <t>1.2.2.1.01.0002</t>
  </si>
  <si>
    <t>1.2.2.1.02.0000</t>
  </si>
  <si>
    <t>1.2.2.1.02.0001</t>
  </si>
  <si>
    <t>1.2.2.1.02.0002</t>
  </si>
  <si>
    <t>1.2.2.1.02.0003</t>
  </si>
  <si>
    <t>1.2.2.1.09.0000</t>
  </si>
  <si>
    <t>OTROS DOCUMENTOS POR COBRAR A LARGO PLAZ</t>
  </si>
  <si>
    <t>1.2.2.2.00.0000</t>
  </si>
  <si>
    <t>DEUDORES DIVERSOS A LARGO PLAZO</t>
  </si>
  <si>
    <t>1.2.2.2.01.0000</t>
  </si>
  <si>
    <t>DEUDORES MOROSOS A LARGO PLAZO</t>
  </si>
  <si>
    <t>1.2.2.2.09.0000</t>
  </si>
  <si>
    <t>OTROS DEUDORES DIVERSOS A LARGO PLAZO</t>
  </si>
  <si>
    <t>1.2.2.3.00.0000</t>
  </si>
  <si>
    <t>INGRESOS POR RECUPERAR A LARGO PLAZO</t>
  </si>
  <si>
    <t>1.2.2.3.01.0000</t>
  </si>
  <si>
    <t>CONTRIBUCIONES GARANTIZADAS A LARGO PLAZ</t>
  </si>
  <si>
    <t>1.2.2.3.02.0000</t>
  </si>
  <si>
    <t>DEUDORES FISCALES EN PARCIALIDADES A LAR</t>
  </si>
  <si>
    <t>1.2.2.3.03.0000</t>
  </si>
  <si>
    <t>1.2.2.3.09.0000</t>
  </si>
  <si>
    <t>OTRAS CONTRIBUCIONES A LARGO PLAZO</t>
  </si>
  <si>
    <t>1.2.2.4.00.0000</t>
  </si>
  <si>
    <t>PRÉSTAMOS OTORGADOS A LARGO PLAZO</t>
  </si>
  <si>
    <t>1.2.2.4.01.0000</t>
  </si>
  <si>
    <t>PRÉSTAMOS OTORGADOS A LARGO PLAZO AL SEC</t>
  </si>
  <si>
    <t>1.2.2.4.02.0000</t>
  </si>
  <si>
    <t>1.2.2.4.03.0000</t>
  </si>
  <si>
    <t>1.2.2.9.00.0000</t>
  </si>
  <si>
    <t>OTROS DER A RECIBIR BIENES O SERVS A LP</t>
  </si>
  <si>
    <t>1.2.2.9.01.0000</t>
  </si>
  <si>
    <t>1.2.2.9.02.0000</t>
  </si>
  <si>
    <t>AVALES POR RECUPERAR A LARGO PLAZO</t>
  </si>
  <si>
    <t>1.2.2.9.09.0000</t>
  </si>
  <si>
    <t>OTRAS CUENTAS POR RECUPERAR A LARGO PLAZ</t>
  </si>
  <si>
    <t>BIENES INM Y MUEBLES Y CONST EN PROCESO</t>
  </si>
  <si>
    <t>1.2.3.1.00.0000</t>
  </si>
  <si>
    <t>TERRENOS</t>
  </si>
  <si>
    <t>1.2.3.1.01.0000</t>
  </si>
  <si>
    <t>1.2.3.1.01.0001</t>
  </si>
  <si>
    <t>1.2.3.2.00.0000</t>
  </si>
  <si>
    <t>VIVIENDAS</t>
  </si>
  <si>
    <t>1.2.3.2.01.0000</t>
  </si>
  <si>
    <t>1.2.3.2.01.0001</t>
  </si>
  <si>
    <t>1.2.3.3.00.0000</t>
  </si>
  <si>
    <t>EDIFICIOS NO HABITACIONALES</t>
  </si>
  <si>
    <t>1.2.3.3.01.0000</t>
  </si>
  <si>
    <t>1.2.3.3.01.0001</t>
  </si>
  <si>
    <t>1.2.3.4.00.0000</t>
  </si>
  <si>
    <t>INFRAESTRUCTURA</t>
  </si>
  <si>
    <t>1.2.3.4.01.0000</t>
  </si>
  <si>
    <t>INFRAESTRUCTURA DE CARRETERAS</t>
  </si>
  <si>
    <t>1.2.3.4.02.0000</t>
  </si>
  <si>
    <t>INFRAESTRUCTURA FERROVIARIA Y MULTIMODAL</t>
  </si>
  <si>
    <t>1.2.3.4.03.0000</t>
  </si>
  <si>
    <t>INFRAESTRUCTURA PORTUARIA</t>
  </si>
  <si>
    <t>1.2.3.4.04.0000</t>
  </si>
  <si>
    <t>INFRAESTRUCTURA AEROPORTUARIA</t>
  </si>
  <si>
    <t>1.2.3.4.05.0000</t>
  </si>
  <si>
    <t>INFRAESTRUCTURA DE TELECOMUNICACIONES</t>
  </si>
  <si>
    <t>1.2.3.4.06.0000</t>
  </si>
  <si>
    <t>INFRAESTRUCTURA DE AGUA POTABLE, SANEAM</t>
  </si>
  <si>
    <t>1.2.3.4.07.0000</t>
  </si>
  <si>
    <t>INFRAESTRUCTURA ELÉCTRICA</t>
  </si>
  <si>
    <t>1.2.3.4.08.0000</t>
  </si>
  <si>
    <t>INFRAESTRUCTURA DE PRODUCCIÓN DE HIDROCA</t>
  </si>
  <si>
    <t>1.2.3.4.09.0000</t>
  </si>
  <si>
    <t>INFRAESTRUCTURA DE REFINACIÓN, GAS Y PE</t>
  </si>
  <si>
    <t>1.2.3.5.00.0000</t>
  </si>
  <si>
    <t>CONST EN PROC EN BIENES DE DOM PUBLICO</t>
  </si>
  <si>
    <t>1.2.3.5.01.0000</t>
  </si>
  <si>
    <t>EDIFICACIÓN HABITACIONAL EN PROCESO</t>
  </si>
  <si>
    <t>1.2.3.5.01.0001</t>
  </si>
  <si>
    <t>1.2.3.5.02.0000</t>
  </si>
  <si>
    <t>EDIFICACIÓN NO HABITACIONAL EN PROCESO</t>
  </si>
  <si>
    <t>1.2.3.5.02.0001</t>
  </si>
  <si>
    <t>CONSTRUCCION Y REHAB. PLAZAS</t>
  </si>
  <si>
    <t>1.2.3.5.02.0002</t>
  </si>
  <si>
    <t>CONSTRUCCION Y REHAB. DE PARQUES</t>
  </si>
  <si>
    <t>1.2.3.5.02.0003</t>
  </si>
  <si>
    <t>CONSTRUCCION Y/O REHAB. INF. DEPORTIVA</t>
  </si>
  <si>
    <t>1.2.3.5.02.0004</t>
  </si>
  <si>
    <t>CONSTRUCCION Y/O REHAB. INF. EDUCATIVA</t>
  </si>
  <si>
    <t>1.2.3.5.02.0005</t>
  </si>
  <si>
    <t>CONST. REMOD. Y MTTO DE EDIF. MUNICIPALE</t>
  </si>
  <si>
    <t>1.2.3.5.03.0000</t>
  </si>
  <si>
    <t>CONSTRUCCIÓN DE OBRAS PARA EL ABASTECIM</t>
  </si>
  <si>
    <t>1.2.3.5.03.0001</t>
  </si>
  <si>
    <t>1.2.3.5.04.0000</t>
  </si>
  <si>
    <t>DIVISIÓN DE TERRENOS Y CONSTRUCCIÓN DE O</t>
  </si>
  <si>
    <t>1.2.3.5.04.0001</t>
  </si>
  <si>
    <t>DIV. TERRENOS Y CONST.DE OBRAS DE URBANI</t>
  </si>
  <si>
    <t>1.2.3.5.05.0000</t>
  </si>
  <si>
    <t>CONSTRUCCIÓN DE VÍAS DE COMUNICACIÓN EN</t>
  </si>
  <si>
    <t>1.2.3.5.05.0001</t>
  </si>
  <si>
    <t>PAVIMENTACION ASFALTICA</t>
  </si>
  <si>
    <t>1.2.3.5.05.0002</t>
  </si>
  <si>
    <t>REHABILITACION DE CALLES Y AVENIDAS</t>
  </si>
  <si>
    <t>1.2.3.5.05.0003</t>
  </si>
  <si>
    <t>REHABILITACION Y CONSTRUCCION DE PASOS A DESNIVEL</t>
  </si>
  <si>
    <t>1.2.3.5.05.0004</t>
  </si>
  <si>
    <t>AFECTACIONES VIALIDADES (INMUEBLES)</t>
  </si>
  <si>
    <t>1.2.3.5.06.0000</t>
  </si>
  <si>
    <t>OTRAS CONSTRUCCIONES DE INGENIERÍA CIVIL</t>
  </si>
  <si>
    <t>1.2.3.5.06.0001</t>
  </si>
  <si>
    <t>1.2.3.5.07.0000</t>
  </si>
  <si>
    <t>INSTALACIONES Y EQUIPAMIENTO EN CONSTRUC</t>
  </si>
  <si>
    <t>1.2.3.5.07.0001</t>
  </si>
  <si>
    <t>1.2.3.5.09.0000</t>
  </si>
  <si>
    <t>TRABAJOS DE ACABADOS EN EDIFICACIONES Y</t>
  </si>
  <si>
    <t>1.2.3.5.09.0001</t>
  </si>
  <si>
    <t>1.2.3.6.00.0000</t>
  </si>
  <si>
    <t>CONST EN PROCESO EN BIENES PROPIOS</t>
  </si>
  <si>
    <t>1.2.3.6.01.0000</t>
  </si>
  <si>
    <t>1.2.3.6.01.0001</t>
  </si>
  <si>
    <t>OBRAS DE CONSTRUCCIÓN PARA EDIFICIOS HAB</t>
  </si>
  <si>
    <t>1.2.3.6.01.0002</t>
  </si>
  <si>
    <t>MANTENIMIENTO Y REHABILITACIÓN DE EDIFIC</t>
  </si>
  <si>
    <t>1.2.3.6.02.0000</t>
  </si>
  <si>
    <t>1.2.3.6.02.0001</t>
  </si>
  <si>
    <t>EDIFICACION NO HABIT BIENES PROPIOS</t>
  </si>
  <si>
    <t>1.2.3.6.02.0002</t>
  </si>
  <si>
    <t>1.2.3.6.03.0000</t>
  </si>
  <si>
    <t>1.2.3.6.03.0001</t>
  </si>
  <si>
    <t>1.2.3.6.03.0002</t>
  </si>
  <si>
    <t>MANTENIMIENTO Y REHABILITACIÓN DE OBRAS</t>
  </si>
  <si>
    <t>1.2.3.6.04.0000</t>
  </si>
  <si>
    <t>1.2.3.6.04.0001</t>
  </si>
  <si>
    <t>OBRA DE PREEDIFICACIÓN EN TERRENOS DE CO</t>
  </si>
  <si>
    <t>1.2.3.6.04.0002</t>
  </si>
  <si>
    <t>CONSTRUCCIÓN DE OBRAS DE URBANIZACIÓN EN</t>
  </si>
  <si>
    <t>1.2.3.6.04.0003</t>
  </si>
  <si>
    <t>1.2.3.6.05.0000</t>
  </si>
  <si>
    <t>1.2.3.6.05.0001</t>
  </si>
  <si>
    <t>1.2.3.6.05.0002</t>
  </si>
  <si>
    <t>MANTENIMIENTO Y REHABILITACIÓN DE VÍAS D</t>
  </si>
  <si>
    <t>1.2.3.6.06.0000</t>
  </si>
  <si>
    <t>1.2.3.6.06.0001</t>
  </si>
  <si>
    <t>1.2.3.6.06.0002</t>
  </si>
  <si>
    <t>MANTENIMIENTO Y REHABILITACIÓN DE OTRAS</t>
  </si>
  <si>
    <t>1.2.3.6.07.0000</t>
  </si>
  <si>
    <t>1.2.3.6.07.0001</t>
  </si>
  <si>
    <t>INSTALACIONES Y OBRAS DE CONSTRUCCIÓN ES</t>
  </si>
  <si>
    <t>1.2.3.6.09.0000</t>
  </si>
  <si>
    <t>1.2.3.6.09.0001</t>
  </si>
  <si>
    <t>ENSAMBLE Y EDIFICACIÓN DE CONSTRUCCIONES</t>
  </si>
  <si>
    <t>1.2.3.6.09.0002</t>
  </si>
  <si>
    <t>OBRA DE TERMINACIÓN Y ACABADOS DE EDIFIC</t>
  </si>
  <si>
    <t>1.2.3.6.09.0003</t>
  </si>
  <si>
    <t>SERVICIOS DE SUPERVISIÓN DE OBRAS EN PRO</t>
  </si>
  <si>
    <t>1.2.3.6.09.0004</t>
  </si>
  <si>
    <t>SERVICIOS PARA LA LIBERACIÓN DE DERECHOS</t>
  </si>
  <si>
    <t>1.2.3.6.09.0005</t>
  </si>
  <si>
    <t>OTROS SERVICIOS RELACIONADOS CON OBRAS P</t>
  </si>
  <si>
    <t>1.2.3.9.00.0000</t>
  </si>
  <si>
    <t>OTROS BIENES INMUEBLES</t>
  </si>
  <si>
    <t>1.2.3.9.01.0000</t>
  </si>
  <si>
    <t>1.2.3.9.01.0001</t>
  </si>
  <si>
    <t>ADJUDICACIONES, EXPROPIACIONES E INDEMN</t>
  </si>
  <si>
    <t>1.2.3.9.01.0002</t>
  </si>
  <si>
    <t>BIENES INMUEBLES EN LA MODALIDAD DE PROY</t>
  </si>
  <si>
    <t>1.2.3.9.01.0003</t>
  </si>
  <si>
    <t>BIENES MUEBLES</t>
  </si>
  <si>
    <t>1.2.4.1.00.0000</t>
  </si>
  <si>
    <t>MOBILIARIO Y EQUIPO DE ADMINISTRACIÓN</t>
  </si>
  <si>
    <t>1.2.4.1.01.0000</t>
  </si>
  <si>
    <t>MUEBLES DE OFICINA Y ESTANTERÍA</t>
  </si>
  <si>
    <t>1.2.4.1.01.0001</t>
  </si>
  <si>
    <t>MOBILIARIO</t>
  </si>
  <si>
    <t>1.2.4.1.02.0000</t>
  </si>
  <si>
    <t>MUEBLES, EXCEPTO DE OFICINA Y ESTANTERÍ</t>
  </si>
  <si>
    <t>1.2.4.1.02.0001</t>
  </si>
  <si>
    <t>1.2.4.1.03.0000</t>
  </si>
  <si>
    <t>EQUIPO DE CÓMPUTO Y DE TECNOLOGÍAS DE LA</t>
  </si>
  <si>
    <t>1.2.4.1.03.0001</t>
  </si>
  <si>
    <t>BIENES INFORMÁTICOS</t>
  </si>
  <si>
    <t>1.2.4.1.09.0000</t>
  </si>
  <si>
    <t>OTROS MOBILIARIOS Y EQUIPOS DE ADMINISTR</t>
  </si>
  <si>
    <t>1.2.4.1.09.0001</t>
  </si>
  <si>
    <t>EQUIPO DE ADMINISTRACIÓN</t>
  </si>
  <si>
    <t>1.2.4.1.09.0002</t>
  </si>
  <si>
    <t>1.2.4.2.00.0000</t>
  </si>
  <si>
    <t>MOB Y EQUIPO EDUCACIONAL Y RECREATIVO</t>
  </si>
  <si>
    <t>1.2.4.2.01.0000</t>
  </si>
  <si>
    <t>EQUIPOS Y APARATOS AUDIOVISUALES</t>
  </si>
  <si>
    <t>1.2.4.2.01.0001</t>
  </si>
  <si>
    <t>1.2.4.2.02.0000</t>
  </si>
  <si>
    <t>APARATOS DEPORTIVOS</t>
  </si>
  <si>
    <t>1.2.4.2.02.0001</t>
  </si>
  <si>
    <t>1.2.4.2.03.0000</t>
  </si>
  <si>
    <t>CÁMARAS FOTOGRÁFICAS Y DE VIDEO</t>
  </si>
  <si>
    <t>1.2.4.2.03.0001</t>
  </si>
  <si>
    <t>1.2.4.2.09.0000</t>
  </si>
  <si>
    <t>OTRO MOBILIARIO Y EQUIPO EDUCACIONAL Y R</t>
  </si>
  <si>
    <t>1.2.4.2.09.0001</t>
  </si>
  <si>
    <t>OTRO MOB. Y EQ EDUCACIONAL Y RECREATIVO</t>
  </si>
  <si>
    <t>1.2.4.3.00.0000</t>
  </si>
  <si>
    <t>EQUIPO E INSTRUMENTAL MÉDICO Y DE LABORA</t>
  </si>
  <si>
    <t>1.2.4.3.01.0000</t>
  </si>
  <si>
    <t>EQUIPO MÉDICO Y DE LABORATORIO</t>
  </si>
  <si>
    <t>1.2.4.3.01.0001</t>
  </si>
  <si>
    <t>1.2.4.3.02.0000</t>
  </si>
  <si>
    <t>INSTRUMENTAL MÉDICO Y DE LABORATORIO</t>
  </si>
  <si>
    <t>1.2.4.3.02.0001</t>
  </si>
  <si>
    <t>1.2.4.4.00.0000</t>
  </si>
  <si>
    <t>VEHICULOS Y EQUIPO DE TRANSPORTE</t>
  </si>
  <si>
    <t>1.2.4.4.01.0000</t>
  </si>
  <si>
    <t>VEHÍCULOS Y EQUIPO DE TRANSPORTE</t>
  </si>
  <si>
    <t>1.2.4.4.01.0001</t>
  </si>
  <si>
    <t>1.2.4.4.01.0002</t>
  </si>
  <si>
    <t>VEHIC Y EQ. TERRESTRE (SEG PUB Y VIALIDA</t>
  </si>
  <si>
    <t>1.2.4.4.02.0000</t>
  </si>
  <si>
    <t>CARROCERÍAS Y REMOLQUES</t>
  </si>
  <si>
    <t>1.2.4.4.02.0001</t>
  </si>
  <si>
    <t>CARROCERIAS Y REMOLQUES</t>
  </si>
  <si>
    <t>1.2.4.4.02.0002</t>
  </si>
  <si>
    <t>CARROCERIAS  REMOLQUES SEG PUB Y VIALIDA</t>
  </si>
  <si>
    <t>1.2.4.4.03.0000</t>
  </si>
  <si>
    <t>EQUIPO AEROESPACIAL</t>
  </si>
  <si>
    <t>1.2.4.4.04.0000</t>
  </si>
  <si>
    <t>EQUIPO FERROVIARIO</t>
  </si>
  <si>
    <t>1.2.4.4.05.0000</t>
  </si>
  <si>
    <t>EMBARCACIONES</t>
  </si>
  <si>
    <t>1.2.4.4.05.0001</t>
  </si>
  <si>
    <t>1.2.4.4.09.0000</t>
  </si>
  <si>
    <t>OTROS EQUIPOS DE TRANSPORTE</t>
  </si>
  <si>
    <t>1.2.4.4.09.0001</t>
  </si>
  <si>
    <t>1.2.4.4.09.0002</t>
  </si>
  <si>
    <t>OTROS EQ. TRANSPORTE SEG PUB VIALIDAD</t>
  </si>
  <si>
    <t>1.2.4.5.00.0000</t>
  </si>
  <si>
    <t>EQUIPO DE DEFENSA Y SEGURIDAD</t>
  </si>
  <si>
    <t>1.2.4.5.01.0000</t>
  </si>
  <si>
    <t>1.2.4.5.01.0001</t>
  </si>
  <si>
    <t>1.2.4.5.01.0002</t>
  </si>
  <si>
    <t>EQUIPO DE MONITOREO SEGURIDAD</t>
  </si>
  <si>
    <t>1.2.4.6.00.0000</t>
  </si>
  <si>
    <t>1.2.4.6.01.0000</t>
  </si>
  <si>
    <t>MAQUINARIA Y EQUIPO AGROPECUARIO</t>
  </si>
  <si>
    <t>1.2.4.6.01.0001</t>
  </si>
  <si>
    <t>1.2.4.6.02.0000</t>
  </si>
  <si>
    <t>MAQUINARIA Y EQUIPO INDUSTRIAL</t>
  </si>
  <si>
    <t>1.2.4.6.02.0001</t>
  </si>
  <si>
    <t>1.2.4.6.03.0000</t>
  </si>
  <si>
    <t>MAQUINARIA Y EQUIPO DE CONTRUCCIÓN</t>
  </si>
  <si>
    <t>1.2.4.6.03.0001</t>
  </si>
  <si>
    <t>1.2.4.6.04.0000</t>
  </si>
  <si>
    <t>REFRIGERACIÓN INDUSTRIAL Y COMERCIAL</t>
  </si>
  <si>
    <t>1.2.4.6.04.0001</t>
  </si>
  <si>
    <t>SIST. AIRE ACOND Y REFRIGERACION</t>
  </si>
  <si>
    <t>1.2.4.6.05.0000</t>
  </si>
  <si>
    <t>EQUIPO DE COMUNICACIÓN Y TELECOMUNICACIÓ</t>
  </si>
  <si>
    <t>1.2.4.6.05.0001</t>
  </si>
  <si>
    <t>EQUIPO Y APARATOS DE COMUNICACIÓN Y TELE</t>
  </si>
  <si>
    <t>1.2.4.6.06.0000</t>
  </si>
  <si>
    <t>EQUIPOS DE GENERACIÓN ELÉCTRICA, APARAT</t>
  </si>
  <si>
    <t>1.2.4.6.06.0001</t>
  </si>
  <si>
    <t>1.2.4.6.07.0000</t>
  </si>
  <si>
    <t>HERRAMIENTAS Y MÁQINAS-HERRAMIENTAS</t>
  </si>
  <si>
    <t>1.2.4.6.07.0001</t>
  </si>
  <si>
    <t>1.2.4.6.09.0000</t>
  </si>
  <si>
    <t>OTROS EQUIPOS</t>
  </si>
  <si>
    <t>1.2.4.6.09.0001</t>
  </si>
  <si>
    <t>OTROS BIENES MUEBLES</t>
  </si>
  <si>
    <t>1.2.4.7.00.0000</t>
  </si>
  <si>
    <t>COLECCIONES, OBRAS DE ARTE Y OBJ VALISOS</t>
  </si>
  <si>
    <t>1.2.4.7.01.0000</t>
  </si>
  <si>
    <t>BIENES ARTÍSTICOS, CULTURALES Y CIENTÍF</t>
  </si>
  <si>
    <t>1.2.4.7.01.0001</t>
  </si>
  <si>
    <t>1.2.4.7.02.0000</t>
  </si>
  <si>
    <t>OBJETOS DE VALOR</t>
  </si>
  <si>
    <t>1.2.4.7.02.0001</t>
  </si>
  <si>
    <t>1.2.4.8.00.0000</t>
  </si>
  <si>
    <t>ACTIVOS BIOLÓGICOS</t>
  </si>
  <si>
    <t>1.2.4.8.01.0000</t>
  </si>
  <si>
    <t>BOVINOS</t>
  </si>
  <si>
    <t>1.2.4.8.01.0001</t>
  </si>
  <si>
    <t>1.2.4.8.02.0000</t>
  </si>
  <si>
    <t>PORCINOS</t>
  </si>
  <si>
    <t>1.2.4.8.02.0001</t>
  </si>
  <si>
    <t>1.2.4.8.03.0000</t>
  </si>
  <si>
    <t>AVES</t>
  </si>
  <si>
    <t>1.2.4.8.03.0001</t>
  </si>
  <si>
    <t>1.2.4.8.04.0000</t>
  </si>
  <si>
    <t>OVINOS Y CAPRINOS</t>
  </si>
  <si>
    <t>1.2.4.8.04.0001</t>
  </si>
  <si>
    <t>1.2.4.8.05.0000</t>
  </si>
  <si>
    <t>PECES Y ACUICULTURA</t>
  </si>
  <si>
    <t>1.2.4.8.05.0001</t>
  </si>
  <si>
    <t>1.2.4.8.06.0000</t>
  </si>
  <si>
    <t>EQUINOS</t>
  </si>
  <si>
    <t>1.2.4.8.06.0001</t>
  </si>
  <si>
    <t>1.2.4.8.07.0000</t>
  </si>
  <si>
    <t>ESPECIES MENORES Y DE ZOOLÓGICO</t>
  </si>
  <si>
    <t>1.2.4.8.07.0001</t>
  </si>
  <si>
    <t>1.2.4.8.08.0000</t>
  </si>
  <si>
    <t>ÁRBOLES Y PLANTAS</t>
  </si>
  <si>
    <t>1.2.4.8.08.0001</t>
  </si>
  <si>
    <t>1.2.4.8.09.0000</t>
  </si>
  <si>
    <t>OTROS ACTIVOS BIOLÓGICOS</t>
  </si>
  <si>
    <t>1.2.4.8.09.0001</t>
  </si>
  <si>
    <t>1.2.5.1.00.0000</t>
  </si>
  <si>
    <t>SOFTWARE</t>
  </si>
  <si>
    <t>1.2.5.1.01.0000</t>
  </si>
  <si>
    <t>1.2.5.1.01.0001</t>
  </si>
  <si>
    <t>1.2.5.2.00.0000</t>
  </si>
  <si>
    <t>PATENTES, MARCAS Y DERECHOS</t>
  </si>
  <si>
    <t>1.2.5.2.01.0000</t>
  </si>
  <si>
    <t>PATENTES</t>
  </si>
  <si>
    <t>1.2.5.2.01.0001</t>
  </si>
  <si>
    <t>1.2.5.2.02.0000</t>
  </si>
  <si>
    <t>MARCAS</t>
  </si>
  <si>
    <t>1.2.5.2.02.0001</t>
  </si>
  <si>
    <t>1.2.5.2.03.0000</t>
  </si>
  <si>
    <t>DERECHOS</t>
  </si>
  <si>
    <t>1.2.5.2.03.0001</t>
  </si>
  <si>
    <t>1.2.5.3.00.0000</t>
  </si>
  <si>
    <t>CONCESIONES Y FRANQUICIAS</t>
  </si>
  <si>
    <t>1.2.5.3.01.0000</t>
  </si>
  <si>
    <t>CONCESIONES</t>
  </si>
  <si>
    <t>1.2.5.3.01.0001</t>
  </si>
  <si>
    <t>1.2.5.3.02.0000</t>
  </si>
  <si>
    <t>FRANQUICIAS</t>
  </si>
  <si>
    <t>1.2.5.3.02.0001</t>
  </si>
  <si>
    <t>1.2.5.4.00.0000</t>
  </si>
  <si>
    <t>LICENCIAS</t>
  </si>
  <si>
    <t>1.2.5.4.01.0000</t>
  </si>
  <si>
    <t>LICENCIAS INFORMÁTICAS E INTELECTUALES</t>
  </si>
  <si>
    <t>1.2.5.4.01.0001</t>
  </si>
  <si>
    <t>1.2.5.4.02.0000</t>
  </si>
  <si>
    <t>LICENCIAS INDUSTRIALES, COMERCIALES Y O</t>
  </si>
  <si>
    <t>1.2.5.4.02.0002</t>
  </si>
  <si>
    <t>1.2.5.9.00.0000</t>
  </si>
  <si>
    <t>OTROS ACTIVOS INTANGIBLES</t>
  </si>
  <si>
    <t>1.2.5.9.01.0000</t>
  </si>
  <si>
    <t>1.2.5.9.01.0001</t>
  </si>
  <si>
    <t>DEPN, DETERIORO Y AMORT ACUM DE BIENES</t>
  </si>
  <si>
    <t>1.2.6.1.00.0000</t>
  </si>
  <si>
    <t>DEPRECIACIÓN ACUM DE BIENES INMUEBLES</t>
  </si>
  <si>
    <t>1.2.6.1.01.0000</t>
  </si>
  <si>
    <t>DEPRECIACIÓN ACUMULADA DE VIVIENDAS</t>
  </si>
  <si>
    <t>1.2.6.1.02.0000</t>
  </si>
  <si>
    <t>DEPRECIACIÓN ACUM DE EDIF NO HABITACIONA</t>
  </si>
  <si>
    <t>1.2.6.1.09.0000</t>
  </si>
  <si>
    <t>DEPRECIACIÓN ACUM DE OTROS BIENES INMUEB</t>
  </si>
  <si>
    <t>1.2.6.2.00.0000</t>
  </si>
  <si>
    <t>DEPRECIACION ACUM DE INFRAESTRUCTURA</t>
  </si>
  <si>
    <t>1.2.6.2.01.0000</t>
  </si>
  <si>
    <t>DEPRECIACIÓN ACUMULADA DE INFRAESTRUCTUR</t>
  </si>
  <si>
    <t>1.2.6.2.02.0000</t>
  </si>
  <si>
    <t>1.2.6.2.03.0000</t>
  </si>
  <si>
    <t>1.2.6.2.04.0000</t>
  </si>
  <si>
    <t>1.2.6.2.05.0000</t>
  </si>
  <si>
    <t>1.2.6.2.06.0000</t>
  </si>
  <si>
    <t>DEPRECIACIÓN ACUMULADA DE INFRAESTRUCTU</t>
  </si>
  <si>
    <t>1.2.6.2.07.0000</t>
  </si>
  <si>
    <t>1.2.6.2.08.0000</t>
  </si>
  <si>
    <t>1.2.6.2.09.0000</t>
  </si>
  <si>
    <t>1.2.6.3.00.0000</t>
  </si>
  <si>
    <t>DEPRECIACIÓN ACUMULADA DE BIENES MUEBLES</t>
  </si>
  <si>
    <t>1.2.6.3.01.0000</t>
  </si>
  <si>
    <t>DEPRECIACIÓN ACUMULADA DE MOBILIARIO Y E</t>
  </si>
  <si>
    <t>1.2.6.3.01.0001</t>
  </si>
  <si>
    <t>DEPRECIACIÓN ACUMULADA MUEBLES OFNA Y ES</t>
  </si>
  <si>
    <t>1.2.6.3.01.0002</t>
  </si>
  <si>
    <t>DEPRECIACIÓN ACUMULADA MUEBLES EXCEPTO O</t>
  </si>
  <si>
    <t>1.2.6.3.01.0003</t>
  </si>
  <si>
    <t>DEPRECIACIÓN ACUMULADA EQUIPO DE CÓMPUTO</t>
  </si>
  <si>
    <t>1.2.6.3.01.0009</t>
  </si>
  <si>
    <t>DEPRECIACIÓN ACUMULADA OTROS MOB Y EQUIP</t>
  </si>
  <si>
    <t>1.2.6.3.02.0000</t>
  </si>
  <si>
    <t>1.2.6.3.02.0001</t>
  </si>
  <si>
    <t>DEPREC ACUM EQUIPOS Y APARATOS AUDIOVISU</t>
  </si>
  <si>
    <t>1.2.6.3.02.0002</t>
  </si>
  <si>
    <t>DEPREC ACUM APARATOS DEPORTIVOS</t>
  </si>
  <si>
    <t>1.2.6.3.02.0003</t>
  </si>
  <si>
    <t>DEPREC ACUM CAMARAS, FOTOGRAFIAS Y VIDE</t>
  </si>
  <si>
    <t>1.2.6.3.02.0009</t>
  </si>
  <si>
    <t>DEPREC ACUM OTRO MOB Y EQUIPO EDUCACIONA</t>
  </si>
  <si>
    <t>1.2.6.3.03.0000</t>
  </si>
  <si>
    <t>DEPRECIACIÓN ACUMULADA DE EQUIPO E INSTR</t>
  </si>
  <si>
    <t>1.2.6.3.03.0001</t>
  </si>
  <si>
    <t>DEPREC. ACUM EQUIPO MÉDICO Y DE LABORATO</t>
  </si>
  <si>
    <t>1.2.6.3.03.0002</t>
  </si>
  <si>
    <t>DEPREC ACUM INSTRUMENTAL MÉDICO Y DE LAB</t>
  </si>
  <si>
    <t>1.2.6.3.04.0000</t>
  </si>
  <si>
    <t>DEPRECIACIÓN ACUMULADA DE EQUIPO DE TRAN</t>
  </si>
  <si>
    <t>1.2.6.3.04.0001</t>
  </si>
  <si>
    <t>DEPREC. ACUM AUTOS Y EQUIPO DE TRANSPORT</t>
  </si>
  <si>
    <t>1.2.6.3.04.0002</t>
  </si>
  <si>
    <t>DEPREC ACUM CARROCERIAS Y REMOLQUES</t>
  </si>
  <si>
    <t>1.2.6.3.04.0003</t>
  </si>
  <si>
    <t>DEPREC ACUM EQUIPO AEROESPACIAL</t>
  </si>
  <si>
    <t>1.2.6.3.04.0004</t>
  </si>
  <si>
    <t>DEPREC ACUM EQUIPO FERROVIARIO</t>
  </si>
  <si>
    <t>1.2.6.3.04.0005</t>
  </si>
  <si>
    <t>DEPREC ACUM EMBARCACIONES</t>
  </si>
  <si>
    <t>1.2.6.3.04.0006</t>
  </si>
  <si>
    <t>DEPREC VEHIC Y EQ TERRESTRES SEG PUBLICA</t>
  </si>
  <si>
    <t>1.2.6.3.04.0007</t>
  </si>
  <si>
    <t>DEPREC. CARROCERIAS Y REMOLQ. SEG PUBLIC</t>
  </si>
  <si>
    <t>1.2.6.3.04.0008</t>
  </si>
  <si>
    <t>DEPREC. ACUMULADA DE OTROS EQ. DE TRANSP</t>
  </si>
  <si>
    <t>1.2.6.3.04.0009</t>
  </si>
  <si>
    <t>DEPREC ACUM OTROS EQ TRAN SEG PUB VIAD Y</t>
  </si>
  <si>
    <t>1.2.6.3.05.0000</t>
  </si>
  <si>
    <t>DEPRECIACIÓN ACUMULADA DE EQUIPO DE DEFE</t>
  </si>
  <si>
    <t>1.2.6.3.05.0001</t>
  </si>
  <si>
    <t>1.2.6.3.06.0000</t>
  </si>
  <si>
    <t>DEPRECIACIÓN ACUMULADA DE MAQUINARIA, O</t>
  </si>
  <si>
    <t>1.2.6.3.06.0001</t>
  </si>
  <si>
    <t>DEPRECIACIÓN ACUMULADA DE MAQUINARIA Y E</t>
  </si>
  <si>
    <t>1.2.6.3.06.0002</t>
  </si>
  <si>
    <t>1.2.6.3.06.0003</t>
  </si>
  <si>
    <t>1.2.6.3.06.0004</t>
  </si>
  <si>
    <t>DEPRECIACIÓN ACUMULADA DE REFRIGERACIÓN</t>
  </si>
  <si>
    <t>1.2.6.3.06.0005</t>
  </si>
  <si>
    <t>DEPRECIACIÓN ACUMULADA DE EQUIPO DE COMU</t>
  </si>
  <si>
    <t>1.2.6.3.06.0006</t>
  </si>
  <si>
    <t>DEPRECIACIÓN ACUMULADA DE EQUIPOS DE GE</t>
  </si>
  <si>
    <t>1.2.6.3.06.0007</t>
  </si>
  <si>
    <t>DEPRECIACIÓN ACUMULADA DE HERRAMIENTAS Y</t>
  </si>
  <si>
    <t>1.2.6.3.06.0009</t>
  </si>
  <si>
    <t>DEPRECIACIÓN ACUMULADA DE OTROS BIENES M</t>
  </si>
  <si>
    <t>1.2.6.4.00.0000</t>
  </si>
  <si>
    <t>DETERIORO ACUM DE ACTIVOS BIOLOGICOS</t>
  </si>
  <si>
    <t>1.2.6.4.01.0000</t>
  </si>
  <si>
    <t>DETERIORO ACUMULADO DE BOVINOS</t>
  </si>
  <si>
    <t>1.2.6.4.02.0000</t>
  </si>
  <si>
    <t>DETERIORO ACUMULADO DE PORCINOS</t>
  </si>
  <si>
    <t>1.2.6.4.03.0000</t>
  </si>
  <si>
    <t>DETERIORO ACUMULADO DE AVES</t>
  </si>
  <si>
    <t>1.2.6.4.04.0000</t>
  </si>
  <si>
    <t>DETERIORO ACUMULADO DE OVINOS Y CAPRINOS</t>
  </si>
  <si>
    <t>1.2.6.4.05.0000</t>
  </si>
  <si>
    <t>DETERIORO ACUMULADO DE PECES Y ACUICULTU</t>
  </si>
  <si>
    <t>1.2.6.4.06.0000</t>
  </si>
  <si>
    <t>DETERIORO ACUMULADO DE EQUINOS</t>
  </si>
  <si>
    <t>1.2.6.4.07.0000</t>
  </si>
  <si>
    <t>DETERIORO ACUMULADO DE ESPECIES MENORES</t>
  </si>
  <si>
    <t>1.2.6.4.08.0000</t>
  </si>
  <si>
    <t>DETERIORO ACUMULADO DE ÁRBOLES Y PLANTAS</t>
  </si>
  <si>
    <t>1.2.6.4.09.0000</t>
  </si>
  <si>
    <t>DETERIORO ACUMULADO DE OTROS ACTIVOS BIO</t>
  </si>
  <si>
    <t>1.2.6.5.00.0000</t>
  </si>
  <si>
    <t>AMORTIZACION ACUM DE ACTIVOS INTANGIBLES</t>
  </si>
  <si>
    <t>1.2.6.5.01.0000</t>
  </si>
  <si>
    <t>AMORTIZACIÓN ACUMULADAS DE SOFTWARE</t>
  </si>
  <si>
    <t>1.2.6.5.01.0001</t>
  </si>
  <si>
    <t>1.2.6.5.02.0000</t>
  </si>
  <si>
    <t>AMORTIZACIÓN ACUMULADAS DE PATENTES, MA</t>
  </si>
  <si>
    <t>1.2.6.5.02.0001</t>
  </si>
  <si>
    <t>AMORTIZACIÓN ACUMULADA PATENTES</t>
  </si>
  <si>
    <t>1.2.6.5.02.0002</t>
  </si>
  <si>
    <t>AMORTIZACIÓN ACUMULADA MARCAS</t>
  </si>
  <si>
    <t>1.2.6.5.02.0003</t>
  </si>
  <si>
    <t>AMORTIZACIÓN ACUMULADA DERECHOS</t>
  </si>
  <si>
    <t>1.2.6.5.03.0000</t>
  </si>
  <si>
    <t>AMORTIZACIÓN ACUMULADAS DE CONCESIONES Y</t>
  </si>
  <si>
    <t>1.2.6.5.03.0001</t>
  </si>
  <si>
    <t>AMORTIZACIÓN ACUMULADA CONCESIONES</t>
  </si>
  <si>
    <t>1.2.6.5.03.0002</t>
  </si>
  <si>
    <t>AMORTIZACIÓN ACUMULADA FRANQUICIAS</t>
  </si>
  <si>
    <t>1.2.6.5.04.0000</t>
  </si>
  <si>
    <t>AMORTIZACIÓN ACUMULADAS DE LICENCIAS</t>
  </si>
  <si>
    <t>1.2.6.5.04.0001</t>
  </si>
  <si>
    <t>AMORTIZ. ACUM. LICNCIAS INFORMÁTICAS E I</t>
  </si>
  <si>
    <t>1.2.6.5.04.0002</t>
  </si>
  <si>
    <t>AMORTIZ. ACUM. LICENCIAS INDUSTRIALES,</t>
  </si>
  <si>
    <t>1.2.6.5.09.0000</t>
  </si>
  <si>
    <t>AMORTIZACIÓN ACUMULADAS DE OTROS INTANGI</t>
  </si>
  <si>
    <t>1.2.6.5.09.0001</t>
  </si>
  <si>
    <t>1.2.7.1.00.0000</t>
  </si>
  <si>
    <t>ESTUDIOS, FORMULACION Y EVAL DE PROYECTO</t>
  </si>
  <si>
    <t>1.2.7.1.01.0000</t>
  </si>
  <si>
    <t>ESTUDIOS, FORMULACIÓN Y EVALUACIÓN DE P</t>
  </si>
  <si>
    <t>1.2.7.1.01.0001</t>
  </si>
  <si>
    <t>EVALUACIÓN DE PROYECTOS (PARTIDA PLURIAN</t>
  </si>
  <si>
    <t>1.2.7.2.00.0000</t>
  </si>
  <si>
    <t>DER S/BIENES EN REG DE ARREND FINANCIERO</t>
  </si>
  <si>
    <t>1.2.7.2.01.0000</t>
  </si>
  <si>
    <t>1.2.7.3.00.0000</t>
  </si>
  <si>
    <t>GASTOS PAGADOS POR ADELANTADO A LP</t>
  </si>
  <si>
    <t>1.2.7.3.01.0000</t>
  </si>
  <si>
    <t>INTERESES ANTICIPADOS POR ARRENDAMIENTO</t>
  </si>
  <si>
    <t>1.2.7.3.01.0001</t>
  </si>
  <si>
    <t>1.2.7.4.00.0000</t>
  </si>
  <si>
    <t>ANTICIPOS A LARGO PLAZO</t>
  </si>
  <si>
    <t>1.2.7.4.01.0000</t>
  </si>
  <si>
    <t>ANTICIPOS A PROVEEDORES POR ADQUISICIÓN</t>
  </si>
  <si>
    <t>1.2.7.4.02.0000</t>
  </si>
  <si>
    <t>1.2.7.4.03.0000</t>
  </si>
  <si>
    <t>1.2.7.4.04.0000</t>
  </si>
  <si>
    <t>ANTICIPOS A CONTRATISTAS (OBRAS) A LARGO</t>
  </si>
  <si>
    <t>1.2.7.5.00.0000</t>
  </si>
  <si>
    <t>BENEF AL RETIRO DE EMPL PAG P/ADELANTADO</t>
  </si>
  <si>
    <t>1.2.7.5.01.0000</t>
  </si>
  <si>
    <t>1.2.7.9.00.0000</t>
  </si>
  <si>
    <t>OTROS ACTIVOS DIFERIDOS</t>
  </si>
  <si>
    <t>1.2.7.9.01.0000</t>
  </si>
  <si>
    <t>OTROS ACTIVOS DIFERIDOS POR DEPÓSITOS EN</t>
  </si>
  <si>
    <t>1.2.7.9.01.0001</t>
  </si>
  <si>
    <t>OBRAS Y ESTACIONAMIENTO DE MONTERREY, S</t>
  </si>
  <si>
    <t>1.2.7.9.01.0002</t>
  </si>
  <si>
    <t>BARBARA LUCÍA FERNÁNDEZ LARRALDE</t>
  </si>
  <si>
    <t>1.2.7.9.01.0003</t>
  </si>
  <si>
    <t>INTELLISWITCH, S.A. DE C.V.</t>
  </si>
  <si>
    <t>1.2.7.9.01.0004</t>
  </si>
  <si>
    <t>OBRAS Y ESTACIONAMIENTOS</t>
  </si>
  <si>
    <t>1.2.7.9.01.0005</t>
  </si>
  <si>
    <t>GAS NATURAL MÉXICO, S.A. DE C.V.</t>
  </si>
  <si>
    <t>1.2.7.9.01.0006</t>
  </si>
  <si>
    <t>COMISIÓN FEDERAL DE ELECTRICIDAD</t>
  </si>
  <si>
    <t>1.2.7.9.01.0007</t>
  </si>
  <si>
    <t>ARRENDADORA E INMOBILIARIA ARE, S.A.</t>
  </si>
  <si>
    <t>1.2.7.9.01.0008</t>
  </si>
  <si>
    <t>MARTHA VALERO ELIZONDO</t>
  </si>
  <si>
    <t>1.2.7.9.01.0009</t>
  </si>
  <si>
    <t>MIGUEL ANGEL GARCÍA</t>
  </si>
  <si>
    <t>1.2.7.9.01.0010</t>
  </si>
  <si>
    <t>GRACIELA FLORES MAYNEZ</t>
  </si>
  <si>
    <t>1.2.7.9.01.0011</t>
  </si>
  <si>
    <t>RICARDO JAVIER RODRÍGUEZ MORALES</t>
  </si>
  <si>
    <t>1.2.7.9.01.0012</t>
  </si>
  <si>
    <t>JESÚS TREVIÑO CHAPA</t>
  </si>
  <si>
    <t>1.2.7.9.01.0013</t>
  </si>
  <si>
    <t>HERIBERTO ABEL GÓMEZ VILLARREAL</t>
  </si>
  <si>
    <t>1.2.7.9.01.0014</t>
  </si>
  <si>
    <t>ALFREDO VILLARREAL ELIZONDO</t>
  </si>
  <si>
    <t>1.2.7.9.01.0015</t>
  </si>
  <si>
    <t>JUAN ENRIQUE SEPÚLVEDA GARCÍA</t>
  </si>
  <si>
    <t>1.2.7.9.01.0016</t>
  </si>
  <si>
    <t>KUATRO MODULARES, S.A. DE C.V.</t>
  </si>
  <si>
    <t>1.2.7.9.01.0017</t>
  </si>
  <si>
    <t>CONSTRUCTORA GARZA PONCE, S.A. DE C.V.</t>
  </si>
  <si>
    <t>1.2.7.9.01.0018</t>
  </si>
  <si>
    <t>PROMOTORA DE OFICINAS SANTA LUCÍA</t>
  </si>
  <si>
    <t>1.2.7.9.01.0019</t>
  </si>
  <si>
    <t>BREMER GUTIERREZ BERNARDO MANUEL</t>
  </si>
  <si>
    <t>1.2.7.9.01.0020</t>
  </si>
  <si>
    <t>ADELA MARTÍNEZ GUAJARDO</t>
  </si>
  <si>
    <t>1.2.7.9.01.0021</t>
  </si>
  <si>
    <t>CLUB INTERNACIONAL DE MONTERREY</t>
  </si>
  <si>
    <t>1.2.7.9.01.0022</t>
  </si>
  <si>
    <t>JESÚS MANUEL TREVIÑO PEREZ</t>
  </si>
  <si>
    <t>1.2.7.9.01.0023</t>
  </si>
  <si>
    <t>PC CAD, S.A. DE C.V. (RTA ARREMBERRI)</t>
  </si>
  <si>
    <t>1.2.7.9.01.0024</t>
  </si>
  <si>
    <t>INVESTOR DE MÉXICO, S.A. DE C.V.</t>
  </si>
  <si>
    <t>1.2.7.9.01.0025</t>
  </si>
  <si>
    <t>1.2.7.9.01.0026</t>
  </si>
  <si>
    <t>CARDENAS GONZALEZ MARIA DORA IRENE</t>
  </si>
  <si>
    <t>1.2.7.9.01.0027</t>
  </si>
  <si>
    <t>CARLOS ALBERTO ORTEGA LUNA</t>
  </si>
  <si>
    <t>1.2.7.9.01.0028</t>
  </si>
  <si>
    <t>JESUS MAEL CANTU GONZALEZ</t>
  </si>
  <si>
    <t>1.2.7.9.01.0029</t>
  </si>
  <si>
    <t>CLARISSA COLLENZI COLONNELLO</t>
  </si>
  <si>
    <t>1.2.7.9.01.0030</t>
  </si>
  <si>
    <t>GILBERTO ALEJANDRO BRETON TREJO</t>
  </si>
  <si>
    <t>1.2.7.9.01.0031</t>
  </si>
  <si>
    <t>JESUS IGNACIO SAMPOGNA GARZA</t>
  </si>
  <si>
    <t>1.2.7.9.01.0032</t>
  </si>
  <si>
    <t>GOVAL BIENES RAICES, S.A. DE C.V.</t>
  </si>
  <si>
    <t>1.2.7.9.01.0033</t>
  </si>
  <si>
    <t>SUPERMERCADOS INTERNACIONALES HEB, S.A.</t>
  </si>
  <si>
    <t>1.2.7.9.01.0034</t>
  </si>
  <si>
    <t>BANOBRAS SNC FID 1701 GOB FED CTRO EST</t>
  </si>
  <si>
    <t>1.2.7.9.01.0035</t>
  </si>
  <si>
    <t>OTROS ACTIVOS DIFERIDOS POR DEPÓSITOS EN GARANTIA</t>
  </si>
  <si>
    <t>1.2.7.9.02.0000</t>
  </si>
  <si>
    <t>FONDOS EN GARANTÍA POR RESERVAS DE CRÉDI</t>
  </si>
  <si>
    <t>1.2.7.9.02.0001</t>
  </si>
  <si>
    <t>BANOBRAS, CONTRATO FIDEICOMISO</t>
  </si>
  <si>
    <t>1.2.7.9.02.0002</t>
  </si>
  <si>
    <t>RESERVA CTA AFIRME</t>
  </si>
  <si>
    <t>1.2.7.9.02.0003</t>
  </si>
  <si>
    <t>RESERVA BANCO DEL BAJIO</t>
  </si>
  <si>
    <t>1.2.7.9.02.0004</t>
  </si>
  <si>
    <t>CUENTA GENERAL DEL FIDEICOMISO 875</t>
  </si>
  <si>
    <t>1.2.7.9.02.0005</t>
  </si>
  <si>
    <t>DEUTSCHE BANK MEXICO, S.A. FID 1508</t>
  </si>
  <si>
    <t>1.2.7.9.02.0006</t>
  </si>
  <si>
    <t>FONDO GARANTÍA BANCA AFIRME, S.A. LUMIN</t>
  </si>
  <si>
    <t>1.2.7.9.02.0007</t>
  </si>
  <si>
    <t>FONDO GARANTÍA PREDIAL AFIRME FIDEIC. 87</t>
  </si>
  <si>
    <t>1.2.7.9.02.0008</t>
  </si>
  <si>
    <t>BAJIO, S.A. 80 MDP GARANTIA</t>
  </si>
  <si>
    <t>1.2.7.9.02.0009</t>
  </si>
  <si>
    <t>FONDO GTIA INTERACCIONES</t>
  </si>
  <si>
    <t>ESTIM P/PERDIDA O DETER DE ACT NO CIRCUL</t>
  </si>
  <si>
    <t>1.2.8.1.00.0000</t>
  </si>
  <si>
    <t>ESTIM P PERD D CTAS INCOB D DOC X COB LP</t>
  </si>
  <si>
    <t>1.2.8.1.01.0000</t>
  </si>
  <si>
    <t>1.2.8.1.01.0001</t>
  </si>
  <si>
    <t>1.2.8.2.00.0000</t>
  </si>
  <si>
    <t>ESTIM P PERD D CTAS INCOB DEUD DIV  LP</t>
  </si>
  <si>
    <t>1.2.8.2.01.0000</t>
  </si>
  <si>
    <t>1.2.8.2.01.0001</t>
  </si>
  <si>
    <t>1.2.8.3.00.0000</t>
  </si>
  <si>
    <t>ESTIM P PERD D CTAS INCOB D ING P/COB LP</t>
  </si>
  <si>
    <t>1.2.8.3.01.0000</t>
  </si>
  <si>
    <t>ESTIMACIONES POR PÉRDIDA DE CUENTAS INCO</t>
  </si>
  <si>
    <t>1.2.8.3.01.0001</t>
  </si>
  <si>
    <t>1.2.8.3.02.0000</t>
  </si>
  <si>
    <t>1.2.8.3.02.0001</t>
  </si>
  <si>
    <t>1.2.8.3.03.0000</t>
  </si>
  <si>
    <t>1.2.8.3.03.0001</t>
  </si>
  <si>
    <t>1.2.8.3.09.0000</t>
  </si>
  <si>
    <t>1.2.8.3.09.0001</t>
  </si>
  <si>
    <t>1.2.8.4.00.0000</t>
  </si>
  <si>
    <t>ESTIM P/ PERD D CTAS INCOB DE PREST LP</t>
  </si>
  <si>
    <t>1.2.8.4.01.0000</t>
  </si>
  <si>
    <t>1.2.8.4.01.0001</t>
  </si>
  <si>
    <t>1.2.8.9.00.0000</t>
  </si>
  <si>
    <t>ESTIM POR PERD DE OTRAS CTAS INCOB A LP</t>
  </si>
  <si>
    <t>1.2.8.9.01.0000</t>
  </si>
  <si>
    <t>1.2.8.9.01.0001</t>
  </si>
  <si>
    <t>OTROS ACTIVOS NO CIRCULANTES</t>
  </si>
  <si>
    <t>1.2.9.1.00.0000</t>
  </si>
  <si>
    <t>BIENES EN CONCESIÓN</t>
  </si>
  <si>
    <t>1.2.9.1.01.0000</t>
  </si>
  <si>
    <t>TERRENOS EN CONCESIÓN</t>
  </si>
  <si>
    <t>1.2.9.1.01.0001</t>
  </si>
  <si>
    <t>1.2.9.1.02.0000</t>
  </si>
  <si>
    <t>VIVIENDAS EN CONCESIÓN</t>
  </si>
  <si>
    <t>1.2.9.1.02.0001</t>
  </si>
  <si>
    <t>1.2.9.1.03.0000</t>
  </si>
  <si>
    <t>EDIFICIOS NO HABITACIONALES Y OTROS INMU</t>
  </si>
  <si>
    <t>1.2.9.1.03.0001</t>
  </si>
  <si>
    <t>1.2.9.1.04.0000</t>
  </si>
  <si>
    <t>INFRAESTRUCTURA EN CONCESIÓN</t>
  </si>
  <si>
    <t>1.2.9.1.04.0001</t>
  </si>
  <si>
    <t>1.2.9.1.05.0000</t>
  </si>
  <si>
    <t>1.2.9.1.05.0001</t>
  </si>
  <si>
    <t>1.2.9.1.06.0000</t>
  </si>
  <si>
    <t>1.2.9.1.06.0001</t>
  </si>
  <si>
    <t>1.2.9.1.07.0000</t>
  </si>
  <si>
    <t>EQUIPO DE TRANSPORTE EN CONCESIÓN</t>
  </si>
  <si>
    <t>1.2.9.1.07.0001</t>
  </si>
  <si>
    <t>1.2.9.1.08.0000</t>
  </si>
  <si>
    <t>MAQUINARIA, OTRO EQUIPO Y HERRAMIENTAS</t>
  </si>
  <si>
    <t>1.2.9.1.08.0001</t>
  </si>
  <si>
    <t>1.2.9.1.09.0000</t>
  </si>
  <si>
    <t>ACTIVOS INTANGIBLES EN CONCESIÓN</t>
  </si>
  <si>
    <t>1.2.9.1.09.0001</t>
  </si>
  <si>
    <t>1.2.9.2.00.0000</t>
  </si>
  <si>
    <t>BIENES EN ARRENDAMIENTO FINANCIERO</t>
  </si>
  <si>
    <t>1.2.9.2.01.0000</t>
  </si>
  <si>
    <t>TERRENOS EN ARRENDAMIENTO FINANCIERO</t>
  </si>
  <si>
    <t>1.2.9.2.02.0000</t>
  </si>
  <si>
    <t>VIVIENDAS EN ARRENDAMIENTO FINANCIERO</t>
  </si>
  <si>
    <t>1.2.9.2.03.0000</t>
  </si>
  <si>
    <t>1.2.9.2.04.0000</t>
  </si>
  <si>
    <t>1.2.9.2.05.0000</t>
  </si>
  <si>
    <t>1.2.9.2.06.0000</t>
  </si>
  <si>
    <t>EQUIPO DE TRANSPORTE EN ARRENDAMIENTO FI</t>
  </si>
  <si>
    <t>1.2.9.2.07.0000</t>
  </si>
  <si>
    <t>1.2.9.2.08.0000</t>
  </si>
  <si>
    <t>ACTIVOS INTANGIBLES EN ARRENDAMIENTO FIN</t>
  </si>
  <si>
    <t>1.2.9.3.00.0000</t>
  </si>
  <si>
    <t>BIENES EN COMODATO</t>
  </si>
  <si>
    <t>1.2.9.3.01.0000</t>
  </si>
  <si>
    <t>TERRENOS EN COMODATO</t>
  </si>
  <si>
    <t>1.2.9.3.01.0001</t>
  </si>
  <si>
    <t>1.2.9.3.02.0000</t>
  </si>
  <si>
    <t>VIVIENDAS EN COMODATO</t>
  </si>
  <si>
    <t>1.2.9.3.02.0001</t>
  </si>
  <si>
    <t>1.2.9.3.03.0000</t>
  </si>
  <si>
    <t>1.2.9.3.03.0001</t>
  </si>
  <si>
    <t>1.2.9.3.04.0000</t>
  </si>
  <si>
    <t>1.2.9.3.04.0001</t>
  </si>
  <si>
    <t>1.2.9.3.05.0000</t>
  </si>
  <si>
    <t>1.2.9.3.05.0001</t>
  </si>
  <si>
    <t>1.2.9.3.06.0000</t>
  </si>
  <si>
    <t>EQUIPO DE TRANSPORTE EN COMODATO</t>
  </si>
  <si>
    <t>1.2.9.3.06.0001</t>
  </si>
  <si>
    <t>1.2.9.3.07.0000</t>
  </si>
  <si>
    <t>1.2.9.3.07.0001</t>
  </si>
  <si>
    <t>1.2.9.3.08.0000</t>
  </si>
  <si>
    <t>ACTIVOS INTANGIBLES EN COMODATO</t>
  </si>
  <si>
    <t>1.2.9.3.08.0001</t>
  </si>
  <si>
    <t>2.1.0.0.00.0000</t>
  </si>
  <si>
    <t>PASIVO CIRCULANTE</t>
  </si>
  <si>
    <t>CUENTAS POR PAGAR A CORTO PLAZO</t>
  </si>
  <si>
    <t>2.1.1.1.00.0000</t>
  </si>
  <si>
    <t>SERVICIOS PERSONALES POR PAGAR A CP</t>
  </si>
  <si>
    <t>2.1.1.1.01.0000</t>
  </si>
  <si>
    <t>REMUNERACIÓN POR PAGAR AL PERSONAL DE CA</t>
  </si>
  <si>
    <t>2.1.1.1.01.0001</t>
  </si>
  <si>
    <t>SERVICIOS  PERSONALES POR PAGAR A CORTO PLAZO</t>
  </si>
  <si>
    <t>2.1.1.1.01.0002</t>
  </si>
  <si>
    <t>ADEFAS 2017 SERVICIOS  PERSONALES POR PAGAR A CORTO PLAZO</t>
  </si>
  <si>
    <t>2.1.1.1.02.0000</t>
  </si>
  <si>
    <t>2.1.1.1.03.0000</t>
  </si>
  <si>
    <t>REMUNERACIONES ADICIONALES Y ESPECIALES</t>
  </si>
  <si>
    <t>2.1.1.1.03.0001</t>
  </si>
  <si>
    <t>AGUINALDO DEVENGADO POR PAGAR</t>
  </si>
  <si>
    <t>2.1.1.1.04.0000</t>
  </si>
  <si>
    <t>SEGURIDAD SOCIAL Y SEGUROS POR PAGAR A C</t>
  </si>
  <si>
    <t>2.1.1.1.05.0000</t>
  </si>
  <si>
    <t>OTRAS PRESTACIONES SOCIALES Y ECONÓMICAS</t>
  </si>
  <si>
    <t>2.1.1.1.05.0001</t>
  </si>
  <si>
    <t>PRESTACIONES ECONÓMICAS DERIVADAS DEL CO</t>
  </si>
  <si>
    <t>2.1.1.1.06.0000</t>
  </si>
  <si>
    <t>ESTÍMULOS A SERVIDORES PÚBLICOS POR PAGA</t>
  </si>
  <si>
    <t>2.1.1.2.00.0000</t>
  </si>
  <si>
    <t>PROVEEDORES POR PAGAR A CORTO PLAZO</t>
  </si>
  <si>
    <t>2.1.1.2.01.0000</t>
  </si>
  <si>
    <t>2.1.1.2.01.0001</t>
  </si>
  <si>
    <t>DEUDAS CON PROVEEDORES DE BIENES Y SERVICIOS</t>
  </si>
  <si>
    <t>2.1.1.2.01.0002</t>
  </si>
  <si>
    <t>DEUDA CON PROVEEDORES AL 31 DE DIC DE 20</t>
  </si>
  <si>
    <t>2.1.1.2.01.0003</t>
  </si>
  <si>
    <t>PASIVO POR DOCUMENTAR</t>
  </si>
  <si>
    <t>2.1.1.2.01.0004</t>
  </si>
  <si>
    <t>PASIVO BIENES MUEBLES E INTANGIBLES</t>
  </si>
  <si>
    <t>2.1.1.2.01.0005</t>
  </si>
  <si>
    <t>ADEFAS 2016 CON PROV DE BIENES Y SERVICIOS</t>
  </si>
  <si>
    <t>2.1.1.2.01.0006</t>
  </si>
  <si>
    <t>ADEFAS 2015 Y ANT. CON PROV BIENES Y SERVICIOS</t>
  </si>
  <si>
    <t>2.1.1.2.01.0007</t>
  </si>
  <si>
    <t>ADEFAS 2017 CON PROV DE BIENES Y SERVICIOS</t>
  </si>
  <si>
    <t>2.1.1.2.09.0000</t>
  </si>
  <si>
    <t>OTRAS DEUDAS COMERCIALES POR PAGAR A COR</t>
  </si>
  <si>
    <t>2.1.1.2.09.0001</t>
  </si>
  <si>
    <t>DEUDA POR PROVEEDORES EN CADENAS PRODUCT</t>
  </si>
  <si>
    <t>2.1.1.3.00.0000</t>
  </si>
  <si>
    <t>CONTR POR OBRAS PUBLICAS P/PAGAR A CP</t>
  </si>
  <si>
    <t>2.1.1.3.01.0000</t>
  </si>
  <si>
    <t>CONTRATISTAS POR OBRAS EN BIENES DE DOMINIO PUBLICO</t>
  </si>
  <si>
    <t>2.1.1.3.01.0001</t>
  </si>
  <si>
    <t>2.1.1.3.01.0002</t>
  </si>
  <si>
    <t>DEUDA CONTRATISTAS AL 31 DIC 2013</t>
  </si>
  <si>
    <t>2.1.1.3.01.0003</t>
  </si>
  <si>
    <t>ADEFAS 2016 CONTRATISTAS</t>
  </si>
  <si>
    <t>2.1.1.3.01.0004</t>
  </si>
  <si>
    <t>ADEFAS 2017 CONTRATISTAS</t>
  </si>
  <si>
    <t>2.1.1.3.02.0000</t>
  </si>
  <si>
    <t>CONTRATISTAS POR OBRAS EN BIENES PROPIOS</t>
  </si>
  <si>
    <t>2.1.1.3.02.0001</t>
  </si>
  <si>
    <t>2.1.1.4.00.0000</t>
  </si>
  <si>
    <t>PARTICIP Y APORTAC P PAGAR A CORTO PLAZO</t>
  </si>
  <si>
    <t>2.1.1.4.01.0000</t>
  </si>
  <si>
    <t>PARTICIPACIONES POR PAGAR A CORTO PLAZO</t>
  </si>
  <si>
    <t>2.1.1.4.02.0000</t>
  </si>
  <si>
    <t>APORTACIONES POR PAGAR A CORTO PLAZO</t>
  </si>
  <si>
    <t>2.1.1.4.03.0000</t>
  </si>
  <si>
    <t>CONVENIOS POR PAGAR A CORTO PLAZO</t>
  </si>
  <si>
    <t>2.1.1.5.00.0000</t>
  </si>
  <si>
    <t>TRANSFER OTORGADAS P PAGAR A CORTO PLAZO</t>
  </si>
  <si>
    <t>2.1.1.5.01.0000</t>
  </si>
  <si>
    <t>TRANSFERENCIAS INTERNAS Y ASIGNACIONES A</t>
  </si>
  <si>
    <t>2.1.1.5.01.0001</t>
  </si>
  <si>
    <t>TRANSF. INTERNAS Y ASIG AL SECTOR PUBLICO</t>
  </si>
  <si>
    <t>2.1.1.5.02.0000</t>
  </si>
  <si>
    <t>TRANSFERENCIAS AL RESTO DEL SECTOR PÚBLI</t>
  </si>
  <si>
    <t>2.1.1.5.02.0001</t>
  </si>
  <si>
    <t>TRANSFERENCIA AL RESTO DE SECTOR PUBLICO</t>
  </si>
  <si>
    <t>2.1.1.5.03.0000</t>
  </si>
  <si>
    <t>TRANSFERENCIAS A FIDEICOMISOS, MANDATOS</t>
  </si>
  <si>
    <t>2.1.1.5.03.0001</t>
  </si>
  <si>
    <t>FIDEICOMISOS, MANDATOS</t>
  </si>
  <si>
    <t>2.1.1.5.04.0000</t>
  </si>
  <si>
    <t>TRANSFERENCIAS AL EXTERIOR</t>
  </si>
  <si>
    <t>2.1.1.5.05.0000</t>
  </si>
  <si>
    <t>SUBSIDIOS Y SUBVENCIONES</t>
  </si>
  <si>
    <t>2.1.1.5.05.0001</t>
  </si>
  <si>
    <t>2.1.1.5.06.0000</t>
  </si>
  <si>
    <t>AYUDAS SOCIALES</t>
  </si>
  <si>
    <t>2.1.1.5.06.0001</t>
  </si>
  <si>
    <t>2.1.1.5.06.0002</t>
  </si>
  <si>
    <t>ADEFAS 2017 AYUDAS SOCIALES</t>
  </si>
  <si>
    <t>2.1.1.5.07.0000</t>
  </si>
  <si>
    <t>PENSIONES Y JUBILACIONES</t>
  </si>
  <si>
    <t>2.1.1.5.07.0001</t>
  </si>
  <si>
    <t>NÓMINA DEVENGADA POR PAGAR PENS. Y JUBILADOS</t>
  </si>
  <si>
    <t>2.1.1.5.07.0002</t>
  </si>
  <si>
    <t>ADEFA 2017 NÓMINA DEVENGADA POR PAGAR PENS. Y JUBILADOS</t>
  </si>
  <si>
    <t>2.1.1.6.00.0000</t>
  </si>
  <si>
    <t>INT, COM Y OTR GTS D LA DEUDA PUB X P CP</t>
  </si>
  <si>
    <t>2.1.1.6.01.0000</t>
  </si>
  <si>
    <t>INTERESES SOBRE PRÉSTAMOS DE DEUDA INTER</t>
  </si>
  <si>
    <t>2.1.1.6.01.0001</t>
  </si>
  <si>
    <t>INTERESES S/PRESTAMOS DE DEUDA INTERIOR</t>
  </si>
  <si>
    <t>2.1.1.6.02.0000</t>
  </si>
  <si>
    <t>INTERESES SOBRE PRÉSTAMOS DE DEUDA EXTER</t>
  </si>
  <si>
    <t>2.1.1.6.03.0000</t>
  </si>
  <si>
    <t>COMISIONES DE LA DEUDA PÚBLICA INTERNA P</t>
  </si>
  <si>
    <t>2.1.1.6.04.0000</t>
  </si>
  <si>
    <t>COMISIONES DE LA DEUDA PÚBLICA EXTERNA P</t>
  </si>
  <si>
    <t>2.1.1.6.05.0000</t>
  </si>
  <si>
    <t>GASTOS DE LA DEUDA PÚBLICA INTERNA POR P</t>
  </si>
  <si>
    <t>2.1.1.6.06.0000</t>
  </si>
  <si>
    <t>GASTOS DE LA DEUDA PÚBLICA EXTERNA POR P</t>
  </si>
  <si>
    <t>2.1.1.6.07.0000</t>
  </si>
  <si>
    <t>COSTO POR COBERTURA DE LA DEUDA PÚBLICA</t>
  </si>
  <si>
    <t>2.1.1.6.08.0000</t>
  </si>
  <si>
    <t>2.1.1.7.00.0000</t>
  </si>
  <si>
    <t>RETENC Y CONTRIBUCIONES X PAGAR A CP</t>
  </si>
  <si>
    <t>2.1.1.7.01.0000</t>
  </si>
  <si>
    <t>RETENCIONES DE ISR POR PAGAR A CORTO PLA</t>
  </si>
  <si>
    <t>2.1.1.7.01.0001</t>
  </si>
  <si>
    <t>ISR RETENIDO AL PERSONAL POR SUELDOS Y S</t>
  </si>
  <si>
    <t>2.1.1.7.01.0002</t>
  </si>
  <si>
    <t>ISR RETENIDO AL PERSONAL POR ASIMILABLES</t>
  </si>
  <si>
    <t>2.1.1.7.01.0003</t>
  </si>
  <si>
    <t>ISR RETENIDO POR SERVICIOS PROFESIONALES</t>
  </si>
  <si>
    <t>2.1.1.7.01.0004</t>
  </si>
  <si>
    <t>ISR RETENIDO POR ARRENDAMIENTOS</t>
  </si>
  <si>
    <t>2.1.1.7.01.0005</t>
  </si>
  <si>
    <t>ISR FONDO SAPS</t>
  </si>
  <si>
    <t>2.1.1.7.02.0000</t>
  </si>
  <si>
    <t>RETENCIONES DEL SISTEMA DE SEGURIDAD SOC</t>
  </si>
  <si>
    <t>2.1.1.7.02.0001</t>
  </si>
  <si>
    <t>RETENCIONES DE APORTACIONES DE EMPLEADOS</t>
  </si>
  <si>
    <t>2.1.1.7.03.0000</t>
  </si>
  <si>
    <t>IMPUESTO Y DERECHOS POR PAGAR A CORTO PL</t>
  </si>
  <si>
    <t>2.1.1.7.03.0001</t>
  </si>
  <si>
    <t>IVA POR PAGAR</t>
  </si>
  <si>
    <t>2.1.1.7.03.0002</t>
  </si>
  <si>
    <t>IMPUESTOS Y DERECHOS DE IMPORTACIÓN POR</t>
  </si>
  <si>
    <t>2.1.1.7.03.0003</t>
  </si>
  <si>
    <t>IMPUESTOS SOBRE NÓMINA Y OTROS QUE DERIV</t>
  </si>
  <si>
    <t>2.1.1.7.03.0004</t>
  </si>
  <si>
    <t>IVA TRASLADADO</t>
  </si>
  <si>
    <t>2.1.1.7.03.0005</t>
  </si>
  <si>
    <t>IVA TRASLADADO COBRADO</t>
  </si>
  <si>
    <t>2.1.1.7.04.0000</t>
  </si>
  <si>
    <t>RETENCIONES A EMPLEADOS POR NÓMINA</t>
  </si>
  <si>
    <t>2.1.1.7.04.0001</t>
  </si>
  <si>
    <t>SINDICATO</t>
  </si>
  <si>
    <t>2.1.1.7.04.0002</t>
  </si>
  <si>
    <t>DESCUENTOS JUDICIALES</t>
  </si>
  <si>
    <t>2.1.1.7.04.0003</t>
  </si>
  <si>
    <t>FONACOT</t>
  </si>
  <si>
    <t>2.1.1.7.04.0004</t>
  </si>
  <si>
    <t>SEGUROS LA COMERCIAL</t>
  </si>
  <si>
    <t>2.1.1.7.04.0005</t>
  </si>
  <si>
    <t>CAJA DE AHORROS EMP. DE CONFIANZA</t>
  </si>
  <si>
    <t>2.1.1.7.04.0006</t>
  </si>
  <si>
    <t>DEFUNCION DE TRANSITO</t>
  </si>
  <si>
    <t>2.1.1.7.04.0007</t>
  </si>
  <si>
    <t>SEGUROS DE VIDA AETNA</t>
  </si>
  <si>
    <t>2.1.1.7.04.0008</t>
  </si>
  <si>
    <t>SERVICIO EMME</t>
  </si>
  <si>
    <t>2.1.1.7.04.0009</t>
  </si>
  <si>
    <t>BOLITEC</t>
  </si>
  <si>
    <t>2.1.1.7.04.0010</t>
  </si>
  <si>
    <t>TESTAMENTOS</t>
  </si>
  <si>
    <t>2.1.1.7.04.0011</t>
  </si>
  <si>
    <t>SEGUROS INBURSA</t>
  </si>
  <si>
    <t>2.1.1.7.04.0012</t>
  </si>
  <si>
    <t>IMPULSORA PROMOBIEN</t>
  </si>
  <si>
    <t>2.1.1.7.04.0013</t>
  </si>
  <si>
    <t>ROBERTO DE LEON FERNANDEZ</t>
  </si>
  <si>
    <t>2.1.1.7.04.0014</t>
  </si>
  <si>
    <t>MUEBLERIA GONZALEZ</t>
  </si>
  <si>
    <t>2.1.1.7.04.0015</t>
  </si>
  <si>
    <t>GALERIA OPTICA, S.A. DE C.V.</t>
  </si>
  <si>
    <t>2.1.1.7.04.0016</t>
  </si>
  <si>
    <t>NUEVA WALT MART DE MEXICO, S DE R.L</t>
  </si>
  <si>
    <t>2.1.1.7.04.0017</t>
  </si>
  <si>
    <t>MUEBLERIA STANDARD, S.A. DE C.V.</t>
  </si>
  <si>
    <t>2.1.1.7.04.0018</t>
  </si>
  <si>
    <t>BURO ODONTOLOGICO, S.C.</t>
  </si>
  <si>
    <t>2.1.1.7.04.0019</t>
  </si>
  <si>
    <t>REZZA EDITORES, S.A. DE C.V.</t>
  </si>
  <si>
    <t>2.1.1.7.04.0020</t>
  </si>
  <si>
    <t>PARQUE PLAZA SESAMO, S.A. DE C.V.</t>
  </si>
  <si>
    <t>2.1.1.7.04.0021</t>
  </si>
  <si>
    <t>GRUPO NACIONAL PROVINCIAL, S.A. DE C.V.</t>
  </si>
  <si>
    <t>2.1.1.7.04.0022</t>
  </si>
  <si>
    <t>MA ANTONIA SALAZAR GARCIA</t>
  </si>
  <si>
    <t>2.1.1.7.04.0023</t>
  </si>
  <si>
    <t>G.N.P. SEGURO DE VIDA</t>
  </si>
  <si>
    <t>2.1.1.7.04.0024</t>
  </si>
  <si>
    <t>MA. DE LOS A. OZEGUERA A. (OPTICA O.)</t>
  </si>
  <si>
    <t>2.1.1.7.04.0025</t>
  </si>
  <si>
    <t>VALMAR TELECOMUNICACIONES, S.A.</t>
  </si>
  <si>
    <t>2.1.1.7.04.0026</t>
  </si>
  <si>
    <t>EL SURTIDOR DEL HOGAR DE MONTERREY, S.A</t>
  </si>
  <si>
    <t>2.1.1.7.04.0027</t>
  </si>
  <si>
    <t>DECO SEGUROS, S.A. DE C.V.</t>
  </si>
  <si>
    <t>2.1.1.7.04.0028</t>
  </si>
  <si>
    <t>JORGE JAIME RODRIGUEZ (OPTICA CLARA VISI</t>
  </si>
  <si>
    <t>2.1.1.7.04.0029</t>
  </si>
  <si>
    <t>SHOW TIME DE MEXICO, S.A. DE C.V.</t>
  </si>
  <si>
    <t>2.1.1.7.04.0030</t>
  </si>
  <si>
    <t>FONDO DE AHORRO</t>
  </si>
  <si>
    <t>2.1.1.7.04.0031</t>
  </si>
  <si>
    <t>ROMANZA PRODUCTIONS BOXER, S.A.</t>
  </si>
  <si>
    <t>2.1.1.7.04.0032</t>
  </si>
  <si>
    <t>FONDO DE AYUDA DEFUNSION</t>
  </si>
  <si>
    <t>2.1.1.7.04.0033</t>
  </si>
  <si>
    <t>SEG. AUTOS EM. DE CONFIANZA PRESIDENCIA</t>
  </si>
  <si>
    <t>2.1.1.7.04.0034</t>
  </si>
  <si>
    <t>MUEBLERIA LA SUBASTA</t>
  </si>
  <si>
    <t>2.1.1.7.04.0035</t>
  </si>
  <si>
    <t>ALONSO DELGADO JESUS ALBERTO</t>
  </si>
  <si>
    <t>2.1.1.7.04.0036</t>
  </si>
  <si>
    <t>PRESTAMO SAPS</t>
  </si>
  <si>
    <t>2.1.1.7.04.0037</t>
  </si>
  <si>
    <t>APOYOS NIÑOS DIF</t>
  </si>
  <si>
    <t>2.1.1.7.04.0038</t>
  </si>
  <si>
    <t>DESC. POR MULTAS EMPLEADOS</t>
  </si>
  <si>
    <t>2.1.1.7.04.0039</t>
  </si>
  <si>
    <t>PATRIMONIO, S.A. DE C.V.</t>
  </si>
  <si>
    <t>2.1.1.7.04.0040</t>
  </si>
  <si>
    <t>ABA SEGUROS, S..A.</t>
  </si>
  <si>
    <t>2.1.1.7.04.0041</t>
  </si>
  <si>
    <t>ACOSTA REGINO FELPE DE JESUS</t>
  </si>
  <si>
    <t>2.1.1.7.04.0042</t>
  </si>
  <si>
    <t>GRUPO FAST SERVICIOS FINANCIEROS,SA DE</t>
  </si>
  <si>
    <t>2.1.1.7.04.0043</t>
  </si>
  <si>
    <t>AXXA SEGUROS, S.A. DE C.V.</t>
  </si>
  <si>
    <t>2.1.1.7.04.0044</t>
  </si>
  <si>
    <t>SEGUROS ARGOS S.A. DE C.V.</t>
  </si>
  <si>
    <t>2.1.1.7.04.0045</t>
  </si>
  <si>
    <t>MUEBLERIA MAYRA</t>
  </si>
  <si>
    <t>2.1.1.7.04.0046</t>
  </si>
  <si>
    <t>ATTENDO S.A.P.I. DE C.V. S.O.F.O.M. E.N.</t>
  </si>
  <si>
    <t>2.1.1.7.04.0047</t>
  </si>
  <si>
    <t>MPIO DE LA CD. MTY/CAJA DE AHORRO</t>
  </si>
  <si>
    <t>2.1.1.7.04.0048</t>
  </si>
  <si>
    <t>ARNULFO SOLIS SAENZ</t>
  </si>
  <si>
    <t>2.1.1.7.04.0049</t>
  </si>
  <si>
    <t>LICENCIAS OFICCE 2010</t>
  </si>
  <si>
    <t>2.1.1.7.04.0050</t>
  </si>
  <si>
    <t>CARITAS DE MONTERREY, A.C.</t>
  </si>
  <si>
    <t>2.1.1.7.04.0051</t>
  </si>
  <si>
    <t>CARLOS ELIGIO ALVAREZ CARDONA</t>
  </si>
  <si>
    <t>2.1.1.7.04.0052</t>
  </si>
  <si>
    <t>METLIFE MEXICO, S.A.</t>
  </si>
  <si>
    <t>2.1.1.7.04.0053</t>
  </si>
  <si>
    <t>MONTO FACIL, S.A. DE C.V. SOFOM, E.N.R.</t>
  </si>
  <si>
    <t>2.1.1.7.04.0054</t>
  </si>
  <si>
    <t>PRESTACIONES FINMART, S.A.P.I., SOFOM,</t>
  </si>
  <si>
    <t>2.1.1.7.04.0055</t>
  </si>
  <si>
    <t>PENSIONES ALIMENTICIAS POR PAGAR</t>
  </si>
  <si>
    <t>2.1.1.7.04.0056</t>
  </si>
  <si>
    <t>PROVISIÓN LASER PLUS, S.C.</t>
  </si>
  <si>
    <t>2.1.1.7.04.0057</t>
  </si>
  <si>
    <t>APORTACION EMPL FONDO PENSIONES</t>
  </si>
  <si>
    <t>2.1.1.7.04.0058</t>
  </si>
  <si>
    <t>MPIO MONTERREY/COMIDA GUARDERIAS DIF</t>
  </si>
  <si>
    <t>2.1.1.7.04.0059</t>
  </si>
  <si>
    <t>MPIO MONTERREY/SANCIONES EMPL.</t>
  </si>
  <si>
    <t>2.1.1.7.04.0060</t>
  </si>
  <si>
    <t>MPIO MONTERREY/RECUP DEDUCIBLES</t>
  </si>
  <si>
    <t>2.1.1.7.04.0061</t>
  </si>
  <si>
    <t>MPIO MONTERREY/RECUP CREDENCIALES</t>
  </si>
  <si>
    <t>2.1.1.7.04.0062</t>
  </si>
  <si>
    <t>MPIO MONTERREY/RECUP SEG. VIDA</t>
  </si>
  <si>
    <t>2.1.1.7.04.0063</t>
  </si>
  <si>
    <t>MPIO MTY/RET. SERV. MEDICOS A EMPLEADOS</t>
  </si>
  <si>
    <t>2.1.1.7.04.0064</t>
  </si>
  <si>
    <t>MPIO MTY / RECUP PERDIDA MATERIAL</t>
  </si>
  <si>
    <t>2.1.1.7.04.0065</t>
  </si>
  <si>
    <t>SODEXO MOTIVATION SOLUTION MEXICO SA CV</t>
  </si>
  <si>
    <t>2.1.1.7.04.0066</t>
  </si>
  <si>
    <t>SRIA FINANZAS Y  TESORERIA GRAL EDO.</t>
  </si>
  <si>
    <t>2.1.1.7.04.0067</t>
  </si>
  <si>
    <t>PAPELERIA SALDAÑA, S.A.</t>
  </si>
  <si>
    <t>2.1.1.7.04.0069</t>
  </si>
  <si>
    <t>MPIO MONTERREY/DONATIVO</t>
  </si>
  <si>
    <t>2.1.1.7.04.0100</t>
  </si>
  <si>
    <t>2.1.1.7.04.0101</t>
  </si>
  <si>
    <t>RETENCIONES A EMPLEADOS POR PAGAR A CORTO PLAZO</t>
  </si>
  <si>
    <t>2.1.1.7.05.0000</t>
  </si>
  <si>
    <t>RETENCIONES DE OBRAS PÚBLICAS EN BIENES</t>
  </si>
  <si>
    <t>2.1.1.7.05.0001</t>
  </si>
  <si>
    <t>CAMARA DE LA INDUSTRIA DE LA CONSTRUCCIÓ</t>
  </si>
  <si>
    <t>2.1.1.7.05.0002</t>
  </si>
  <si>
    <t>SECRETARÍA DE LA FUNCIÓN PÚBLICA</t>
  </si>
  <si>
    <t>2.1.1.7.05.0003</t>
  </si>
  <si>
    <t>(POR DEFINIR BENEFICIARIO) OBRAS DEL RAM</t>
  </si>
  <si>
    <t>2.1.1.7.05.0004</t>
  </si>
  <si>
    <t>CONTRALORIA INTERNA DEL ESTADO</t>
  </si>
  <si>
    <t>2.1.1.7.05.0005</t>
  </si>
  <si>
    <t>AUDITORIA SUPERIOR DEL ESTADO</t>
  </si>
  <si>
    <t>2.1.1.7.05.0006</t>
  </si>
  <si>
    <t>PROGRAMAS SOCIALES D.I.F. (1 AL MILLAR)</t>
  </si>
  <si>
    <t>2.1.1.7.05.0007</t>
  </si>
  <si>
    <t>2.1.1.7.05.0008</t>
  </si>
  <si>
    <t>RETENCIONES DE OBRAS PUBLICAS EN BIENES X PAGAR</t>
  </si>
  <si>
    <t>2.1.1.7.09.0000</t>
  </si>
  <si>
    <t>OTRAS RETENCIONES Y CONTRIBUCIONES POR P</t>
  </si>
  <si>
    <t>2.1.1.7.09.0001</t>
  </si>
  <si>
    <t>SENTENCIAS Y RESOLUCIONES JUDICIALES POR</t>
  </si>
  <si>
    <t>2.1.1.7.09.0002</t>
  </si>
  <si>
    <t>PENAS, MULTAS, ACCESORIOS Y ACTUALIZACI</t>
  </si>
  <si>
    <t>2.1.1.8.00.0000</t>
  </si>
  <si>
    <t>DEV DE LA LEY DE INGRESOS X PAG A CP</t>
  </si>
  <si>
    <t>2.1.1.8.01.0000</t>
  </si>
  <si>
    <t>DEVOLUCIONES DE INGRESOS DE LA LEY DE IN</t>
  </si>
  <si>
    <t>2.1.1.8.01.0001</t>
  </si>
  <si>
    <t>DEVOLUCION IMPUESTOS</t>
  </si>
  <si>
    <t>2.1.1.8.01.0002</t>
  </si>
  <si>
    <t>DEVOLUCION DE CONTRIBUCIONES</t>
  </si>
  <si>
    <t>2.1.1.8.01.0003</t>
  </si>
  <si>
    <t>DEVOLUCION DE DERECHOS</t>
  </si>
  <si>
    <t>2.1.1.8.01.0004</t>
  </si>
  <si>
    <t>DEVOLUCION DE PRODUCTOS</t>
  </si>
  <si>
    <t>2.1.1.8.01.0005</t>
  </si>
  <si>
    <t>DEVOLUCION DE DIVERSOS APROVECHAMIENTOS</t>
  </si>
  <si>
    <t>2.1.1.8.01.0006</t>
  </si>
  <si>
    <t>DEVOLUCION DE PARTICIPACIONES</t>
  </si>
  <si>
    <t>2.1.1.8.01.0007</t>
  </si>
  <si>
    <t>DEVOLUCION DE APORTACIONES</t>
  </si>
  <si>
    <t>2.1.1.8.01.0008</t>
  </si>
  <si>
    <t>DEVOLUCIONES DE CONVENIOS</t>
  </si>
  <si>
    <t>2.1.1.8.01.0009</t>
  </si>
  <si>
    <t>DEV. DE SUBSIDIOS Y SUBVENCIONES</t>
  </si>
  <si>
    <t>2.1.1.8.01.0010</t>
  </si>
  <si>
    <t>IMPUESTOS MULTAS Y APROVECHAMIENTOS</t>
  </si>
  <si>
    <t>2.1.1.9.00.0000</t>
  </si>
  <si>
    <t>OTRAS CUENTAS POR PAGAR A CORTO PLAZO</t>
  </si>
  <si>
    <t>2.1.1.9.01.0000</t>
  </si>
  <si>
    <t>2.1.1.9.01.0001</t>
  </si>
  <si>
    <t>ACREEDORES POR PAGAR A CORTO PLAZO</t>
  </si>
  <si>
    <t>2.1.1.9.01.0002</t>
  </si>
  <si>
    <t>REINTEGRO DE CONTRATISTAS POR OBSERVACIO</t>
  </si>
  <si>
    <t>2.1.1.9.01.0003</t>
  </si>
  <si>
    <t>PAGO A INTERVENTORES (DERIVADOS DEL COBR</t>
  </si>
  <si>
    <t>2.1.1.9.01.0004</t>
  </si>
  <si>
    <t>CANC. DE CHEQ EJERCICIOS ANTERIORES</t>
  </si>
  <si>
    <t>2.1.1.9.01.0005</t>
  </si>
  <si>
    <t>MULTAS DIV. A CARGO DE EMPL. MUNICIPALES</t>
  </si>
  <si>
    <t>2.1.1.9.01.0006</t>
  </si>
  <si>
    <t>CXP BANCO MULTIVA FONDO SAPS</t>
  </si>
  <si>
    <t>2.1.1.9.01.0007</t>
  </si>
  <si>
    <t>ADEFAS 2016 ACREED. X PAGAR A CORTO PLAZO</t>
  </si>
  <si>
    <t>2.1.1.9.01.0008</t>
  </si>
  <si>
    <t>ADEFAS 2017 ACREED POR PAGAR A CORTO PLAZA</t>
  </si>
  <si>
    <t>2.1.1.9.02.0000</t>
  </si>
  <si>
    <t>COBROS POR CONVENIO DE COLABORACIÓN CONT</t>
  </si>
  <si>
    <t>2.1.1.9.02.0001</t>
  </si>
  <si>
    <t>MULTAS DE TRÁNSITO MPIO. SANTA CATARINA</t>
  </si>
  <si>
    <t>2.1.1.9.02.0002</t>
  </si>
  <si>
    <t>MULTAS DE TRÁNSITO MPIO. APODACA</t>
  </si>
  <si>
    <t>2.1.1.9.02.0003</t>
  </si>
  <si>
    <t>MULTAS DE TRÁNSITO MPIO. SAN PEDRO GARZA</t>
  </si>
  <si>
    <t>2.1.1.9.02.0004</t>
  </si>
  <si>
    <t>MULTAS DE TRÁNSITO MPIO. SAN NICOLAS DE</t>
  </si>
  <si>
    <t>2.1.1.9.02.0005</t>
  </si>
  <si>
    <t>MULTAS DE TRÁNSITO MPIO. GUADALUPE</t>
  </si>
  <si>
    <t>2.1.1.9.02.0006</t>
  </si>
  <si>
    <t>MULTAS DE TRÁNSITO MPIO. ESCOBEDO</t>
  </si>
  <si>
    <t>2.1.1.9.02.0007</t>
  </si>
  <si>
    <t>MULTAS DE TRÁNSITO MPIO. GARCÍA</t>
  </si>
  <si>
    <t>2.1.1.9.02.0008</t>
  </si>
  <si>
    <t>MULTAS DE TRÁNSITO MPIO. JUÁREZ</t>
  </si>
  <si>
    <t>2.1.1.9.03.0000</t>
  </si>
  <si>
    <t>COBROS POR OTROS CONVENIO DE COLABORACIÓ</t>
  </si>
  <si>
    <t>2.1.1.9.03.0001</t>
  </si>
  <si>
    <t>DERECHOS ESTATALES POR REVISIÓN DE PLANO</t>
  </si>
  <si>
    <t>2.1.1.9.04.0000</t>
  </si>
  <si>
    <t>EXCEDENTES POR PAGAR A CONTRIBUYENTES</t>
  </si>
  <si>
    <t>2.1.1.9.04.0001</t>
  </si>
  <si>
    <t>CERVECERÍA CUAUHTÉMOC-MOCTEZUMA</t>
  </si>
  <si>
    <t>2.1.1.9.04.0002</t>
  </si>
  <si>
    <t>EXCEDENTES EN PAGOS DE PREDIAL</t>
  </si>
  <si>
    <t>2.1.1.9.04.0003</t>
  </si>
  <si>
    <t>FRACCIONADORA E INMOBILIARIA MARTE, S.A</t>
  </si>
  <si>
    <t>2.1.1.9.04.0004</t>
  </si>
  <si>
    <t>FOMENTO EMPRESARIAL INMOBILIARIO</t>
  </si>
  <si>
    <t>2.1.1.9.04.0005</t>
  </si>
  <si>
    <t>2.1.1.9.04.0006</t>
  </si>
  <si>
    <t>GARZA ESPINOZA GUADALUPE Y COOP.</t>
  </si>
  <si>
    <t>2.1.1.9.04.0007</t>
  </si>
  <si>
    <t>COMERCIALIZADORA DE CARNES</t>
  </si>
  <si>
    <t>2.1.1.9.04.0008</t>
  </si>
  <si>
    <t>SERV. DE ADMINISTRACIÓN DE MERCADOS</t>
  </si>
  <si>
    <t>2.1.1.9.04.0009</t>
  </si>
  <si>
    <t>EMILIO CARDONA MORALES</t>
  </si>
  <si>
    <t>2.1.1.9.04.0010</t>
  </si>
  <si>
    <t>CARLOS MARTÍN MONTEMAYOR</t>
  </si>
  <si>
    <t>2.1.1.9.04.0011</t>
  </si>
  <si>
    <t>ABITA</t>
  </si>
  <si>
    <t>2.1.1.9.04.0012</t>
  </si>
  <si>
    <t>BERNARDO MEDRANO GRIMALDO</t>
  </si>
  <si>
    <t>2.1.1.9.04.0013</t>
  </si>
  <si>
    <t>RODRÍGUEZ VARGAS JUAN Y COOP.</t>
  </si>
  <si>
    <t>2.1.1.9.04.0014</t>
  </si>
  <si>
    <t>EXCEDENTES SIN REFERENCIAS</t>
  </si>
  <si>
    <t>2.1.1.9.04.0015</t>
  </si>
  <si>
    <t>GP ESPACIOS INDUSTRIALES DEL NORTE</t>
  </si>
  <si>
    <t>2.1.1.9.04.0016</t>
  </si>
  <si>
    <t>PROMOTORA DE VIVIENDA COSS</t>
  </si>
  <si>
    <t>2.1.1.9.04.0017</t>
  </si>
  <si>
    <t>CASAS JAVER, S.A. DE C.V.</t>
  </si>
  <si>
    <t>2.1.1.9.04.0018</t>
  </si>
  <si>
    <t>ABC CONSTRUCCIONES, S.A.</t>
  </si>
  <si>
    <t>2.1.1.9.04.0019</t>
  </si>
  <si>
    <t>TIENDAS DE DESCUENTO MONTERREY</t>
  </si>
  <si>
    <t>2.1.1.9.04.0020</t>
  </si>
  <si>
    <t>VÁZQUEZ CERVANTES RICARDO</t>
  </si>
  <si>
    <t>2.1.1.9.04.0021</t>
  </si>
  <si>
    <t>CERVECERÍA MODELO, S.A.</t>
  </si>
  <si>
    <t>2.1.1.9.04.0022</t>
  </si>
  <si>
    <t>COMERCIALIZADORA NOVECIENTOS ONCE</t>
  </si>
  <si>
    <t>2.1.1.9.04.0023</t>
  </si>
  <si>
    <t>CHRISTUS MUGERZA, S.A. DE C.V.</t>
  </si>
  <si>
    <t>2.1.1.9.04.0024</t>
  </si>
  <si>
    <t>LEÓN JUÁREZ RUÍZ</t>
  </si>
  <si>
    <t>2.1.1.9.04.0025</t>
  </si>
  <si>
    <t>PUBLIMAX, S.A.</t>
  </si>
  <si>
    <t>2.1.1.9.04.0026</t>
  </si>
  <si>
    <t>LUIS CESAR PEÑA PRADO</t>
  </si>
  <si>
    <t>2.1.1.9.04.0027</t>
  </si>
  <si>
    <t>INVERSIONES INMOBILIARIAS LAS COLINAS</t>
  </si>
  <si>
    <t>2.1.1.9.04.0028</t>
  </si>
  <si>
    <t>DESARROLLO VISTANCIA, S.A. DE C.V.</t>
  </si>
  <si>
    <t>2.1.1.9.04.0029</t>
  </si>
  <si>
    <t>MAIZ MIER, S.A. DE C.V.</t>
  </si>
  <si>
    <t>2.1.1.9.04.0030</t>
  </si>
  <si>
    <t>DEPORTIVO CONTRY, A.C.</t>
  </si>
  <si>
    <t>2.1.1.9.04.0031</t>
  </si>
  <si>
    <t>INGENIERÍA Y OBRAS, S.A. DE C.V.</t>
  </si>
  <si>
    <t>2.1.1.9.04.0032</t>
  </si>
  <si>
    <t>CENTRO MÉDICO OSSLER</t>
  </si>
  <si>
    <t>2.1.1.9.04.0033</t>
  </si>
  <si>
    <t>(SIN DESCRIPCIÓN)</t>
  </si>
  <si>
    <t>2.1.1.9.04.0034</t>
  </si>
  <si>
    <t>2.1.1.9.04.0035</t>
  </si>
  <si>
    <t>2.1.1.9.04.0036</t>
  </si>
  <si>
    <t>2.1.1.9.04.0037</t>
  </si>
  <si>
    <t>GOBIERNO DEL ESTADO DE NUEVO LEON</t>
  </si>
  <si>
    <t>2.1.1.9.04.0038</t>
  </si>
  <si>
    <t>BELIA GONZALEZ DE MALDONADO</t>
  </si>
  <si>
    <t>2.1.1.9.04.0039</t>
  </si>
  <si>
    <t>INMOBILIARIA ROMA</t>
  </si>
  <si>
    <t>2.1.1.9.04.0040</t>
  </si>
  <si>
    <t>LIC. ROBERTO RAMIREZ TREVIÑO</t>
  </si>
  <si>
    <t>2.1.1.9.04.0041</t>
  </si>
  <si>
    <t>JUAN DE LA CRUZ LISTADO MSA HDA</t>
  </si>
  <si>
    <t>2.1.1.9.04.0042</t>
  </si>
  <si>
    <t>APORT. VOLUNT/ JULIO C GCIA GARZA</t>
  </si>
  <si>
    <t>2.1.1.9.04.0043</t>
  </si>
  <si>
    <t>OTERO MUÑIZ LADISLADO</t>
  </si>
  <si>
    <t>2.1.1.9.04.0044</t>
  </si>
  <si>
    <t>INMOBILIARIA AMSA, S.A. DE C.V.</t>
  </si>
  <si>
    <t>2.1.1.9.04.0045</t>
  </si>
  <si>
    <t>FERNANDEZ MARTINEZ MARCELA</t>
  </si>
  <si>
    <t>2.1.1.9.04.0046</t>
  </si>
  <si>
    <t>ABITA, S.A. DE C.V.</t>
  </si>
  <si>
    <t>2.1.1.9.04.0047</t>
  </si>
  <si>
    <t>JESUS M. VILLARREAL</t>
  </si>
  <si>
    <t>2.1.1.9.04.0048</t>
  </si>
  <si>
    <t>AGORIA INVEST, S.A. DE C.V.</t>
  </si>
  <si>
    <t>2.1.1.9.04.0049</t>
  </si>
  <si>
    <t>EXCED CHEQ. 9825 BANORTE</t>
  </si>
  <si>
    <t>2.1.1.9.04.0050</t>
  </si>
  <si>
    <t>JUAN FRANCISCO ROMERO HUXLEY</t>
  </si>
  <si>
    <t>2.1.1.9.04.0051</t>
  </si>
  <si>
    <t>AGOA EDIFICACIONES, S.A. DE C.V.</t>
  </si>
  <si>
    <t>2.1.1.9.04.0052</t>
  </si>
  <si>
    <t>INTERESTATAL DES. INMOBILIARIA</t>
  </si>
  <si>
    <t>2.1.1.9.04.0053</t>
  </si>
  <si>
    <t>DIHASA , S.A. DE C.V.</t>
  </si>
  <si>
    <t>2.1.1.9.04.0054</t>
  </si>
  <si>
    <t>DESARROLLO INMOBILIARIA OMEGA</t>
  </si>
  <si>
    <t>2.1.1.9.04.0055</t>
  </si>
  <si>
    <t>CONSTRUCTORA DE SANTIAGO, S.A. DE C</t>
  </si>
  <si>
    <t>2.1.1.9.04.0056</t>
  </si>
  <si>
    <t>BLANCA ALICIA MTZ GARCIA</t>
  </si>
  <si>
    <t>2.1.1.9.04.0057</t>
  </si>
  <si>
    <t>CONMALESA, S.A. DE C.V.</t>
  </si>
  <si>
    <t>2.1.1.9.04.0058</t>
  </si>
  <si>
    <t>TRAZO URBANO INT S.A. DE C.V.</t>
  </si>
  <si>
    <t>2.1.1.9.04.0059</t>
  </si>
  <si>
    <t>GPR CONTRALADORA, S.A. DE C.V.</t>
  </si>
  <si>
    <t>2.1.1.9.04.0060</t>
  </si>
  <si>
    <t>INMOB. ROMA EDIFICACIONES, S.A.</t>
  </si>
  <si>
    <t>2.1.1.9.04.0061</t>
  </si>
  <si>
    <t>COMEXTRA, S.A. DE C.V.</t>
  </si>
  <si>
    <t>2.1.1.9.04.0062</t>
  </si>
  <si>
    <t>DES E INM. LOMAS DE VERGEL, S.A. DE C.V</t>
  </si>
  <si>
    <t>2.1.1.9.04.0063</t>
  </si>
  <si>
    <t>INMOB. ESJAIR, S.A. DE C.V.</t>
  </si>
  <si>
    <t>2.1.1.9.04.0064</t>
  </si>
  <si>
    <t>HIPOTECARIA CASA MEXICANA, S.A. DE C.V.</t>
  </si>
  <si>
    <t>2.1.1.9.04.0065</t>
  </si>
  <si>
    <t>LOURDES ARGUELLO LOZANO</t>
  </si>
  <si>
    <t>2.1.1.9.04.0066</t>
  </si>
  <si>
    <t>REALIZACION VALORES INMOB.</t>
  </si>
  <si>
    <t>2.1.1.9.04.0067</t>
  </si>
  <si>
    <t>ALICIA ORTIZ MARTINEZ VIDA DE REYES</t>
  </si>
  <si>
    <t>2.1.1.9.04.0068</t>
  </si>
  <si>
    <t>ONIX BAR Y AJA DISCO</t>
  </si>
  <si>
    <t>2.1.1.9.04.0069</t>
  </si>
  <si>
    <t>INMOB. Y ASESORIA REGIO FIN</t>
  </si>
  <si>
    <t>2.1.1.9.04.0070</t>
  </si>
  <si>
    <t>CHOLOW FENSTER DE WINTERMAN</t>
  </si>
  <si>
    <t>2.1.1.9.04.0071</t>
  </si>
  <si>
    <t>FOMENTO DEL NORTE FOMENTO URBANO</t>
  </si>
  <si>
    <t>2.1.1.9.04.0072</t>
  </si>
  <si>
    <t>MORABIT PROMOTORA RESIDENCIAL</t>
  </si>
  <si>
    <t>2.1.1.9.04.0073</t>
  </si>
  <si>
    <t>EDIFICIO CINTERMEX</t>
  </si>
  <si>
    <t>2.1.1.9.04.0074</t>
  </si>
  <si>
    <t>BCO REGIONAL DE MTY, S.A. FID. 85100103</t>
  </si>
  <si>
    <t>2.1.1.9.04.0075</t>
  </si>
  <si>
    <t>ROBERTO CARLOS CEEDA RIOS</t>
  </si>
  <si>
    <t>2.1.1.9.04.0076</t>
  </si>
  <si>
    <t>RET. DEUDORES DIVERSOS (NOMINA)</t>
  </si>
  <si>
    <t>2.1.1.9.04.0077</t>
  </si>
  <si>
    <t>VIVIENDA Y DESARROLLO URBANO, S.A.</t>
  </si>
  <si>
    <t>2.1.1.9.04.0078</t>
  </si>
  <si>
    <t>EVERARDO ALANIS GUERRA</t>
  </si>
  <si>
    <t>2.1.1.9.04.0079</t>
  </si>
  <si>
    <t>SERVI TAXI, S.A. DE C.V.</t>
  </si>
  <si>
    <t>2.1.1.9.04.0080</t>
  </si>
  <si>
    <t>EURO TAXI, S.A. DE C.V.</t>
  </si>
  <si>
    <t>2.1.1.9.04.0081</t>
  </si>
  <si>
    <t>REGIO TAXI, S.A. DE C.V.</t>
  </si>
  <si>
    <t>2.1.1.9.04.0082</t>
  </si>
  <si>
    <t>CORPORATIVO EDY,S</t>
  </si>
  <si>
    <t>2.1.1.9.04.0083</t>
  </si>
  <si>
    <t>AUTO PASAJE, S.A. DE C.V.</t>
  </si>
  <si>
    <t>2.1.1.9.04.0084</t>
  </si>
  <si>
    <t>ARRENDORA BERIM</t>
  </si>
  <si>
    <t>2.1.1.9.04.0085</t>
  </si>
  <si>
    <t>HECATL TENOCHITITLAN, S.A. DE C.V.</t>
  </si>
  <si>
    <t>2.1.1.9.04.0086</t>
  </si>
  <si>
    <t>FCO JORGE PATIÑO LEAL</t>
  </si>
  <si>
    <t>2.1.1.9.04.0087</t>
  </si>
  <si>
    <t>BANCO INBURSA</t>
  </si>
  <si>
    <t>2.1.1.9.04.0088</t>
  </si>
  <si>
    <t>PERALES LUNA ALVARO</t>
  </si>
  <si>
    <t>2.1.1.9.04.0089</t>
  </si>
  <si>
    <t>PROYECTOS INMOBILIARIOS OLIMPIA, S.A.</t>
  </si>
  <si>
    <t>2.1.1.9.04.0090</t>
  </si>
  <si>
    <t>RODOLFO GERARDO RANGEL GARZA</t>
  </si>
  <si>
    <t>2.1.1.9.04.0091</t>
  </si>
  <si>
    <t>VALORES CORPARATIVOS , S.A. DE C.V.</t>
  </si>
  <si>
    <t>2.1.1.9.04.0092</t>
  </si>
  <si>
    <t>AMELIA DE LOS REYES OLVERA</t>
  </si>
  <si>
    <t>2.1.1.9.04.0093</t>
  </si>
  <si>
    <t>FOMENTO DE CULTURA SUPERIOR</t>
  </si>
  <si>
    <t>2.1.1.9.04.0094</t>
  </si>
  <si>
    <t>PROYECTOS INMOBILIARIOS VISTANCIA</t>
  </si>
  <si>
    <t>2.1.1.9.04.0095</t>
  </si>
  <si>
    <t>RAFAEL VELA TAMEZ</t>
  </si>
  <si>
    <t>2.1.1.9.04.0096</t>
  </si>
  <si>
    <t>PROMOTORA INMUEBLE, S.A. DE C.V.</t>
  </si>
  <si>
    <t>2.1.1.9.04.0097</t>
  </si>
  <si>
    <t>KIMEX PLAZA MEXIQUENSE LLC</t>
  </si>
  <si>
    <t>2.1.1.9.04.0098</t>
  </si>
  <si>
    <t>JESUS MARIO SALDAÑA GARCIA</t>
  </si>
  <si>
    <t>2.1.1.9.04.0099</t>
  </si>
  <si>
    <t>RAUL ESTEVEZ</t>
  </si>
  <si>
    <t>2.1.1.9.04.0100</t>
  </si>
  <si>
    <t>URBANIZADORA NACIONAL DE OBRAS</t>
  </si>
  <si>
    <t>2.1.1.9.04.0101</t>
  </si>
  <si>
    <t>PC CAD, S.A. DE C.V.</t>
  </si>
  <si>
    <t>2.1.1.9.04.0102</t>
  </si>
  <si>
    <t>H.E.B.</t>
  </si>
  <si>
    <t>2.1.1.9.04.0103</t>
  </si>
  <si>
    <t>CADENA COMERCIAL OXXO</t>
  </si>
  <si>
    <t>2.1.1.9.04.0104</t>
  </si>
  <si>
    <t>HCM RESIDENCIAL 4S</t>
  </si>
  <si>
    <t>2.1.1.9.04.0105</t>
  </si>
  <si>
    <t>COMISION FEDERAL DE ELECTRICIDAD</t>
  </si>
  <si>
    <t>2.1.1.9.04.0106</t>
  </si>
  <si>
    <t>JUAN HELGUEROS MTZ Y/O GRACIELA CAMPOS</t>
  </si>
  <si>
    <t>2.1.1.9.04.0107</t>
  </si>
  <si>
    <t>DESARROLLOS INMOBILIARIOS MX 2000, S.A.</t>
  </si>
  <si>
    <t>2.1.1.9.04.0108</t>
  </si>
  <si>
    <t>DESARROLLOS INMOBILIARIOS DOS BOCAS</t>
  </si>
  <si>
    <t>2.1.1.9.04.0109</t>
  </si>
  <si>
    <t>INMOBILIARIA VALLE DE MITRAS, S.A. DE C</t>
  </si>
  <si>
    <t>2.1.1.9.04.0110</t>
  </si>
  <si>
    <t>SEVEN ELEVEN MEXICO, S.A. DE C.V.</t>
  </si>
  <si>
    <t>2.1.1.9.04.0111</t>
  </si>
  <si>
    <t>MAPLE URBANIZADORA, S.A. DE C.V.</t>
  </si>
  <si>
    <t>2.1.1.9.04.0112</t>
  </si>
  <si>
    <t>INMOBILIARIA VIDUSA</t>
  </si>
  <si>
    <t>2.1.1.9.04.0113</t>
  </si>
  <si>
    <t>2.1.1.9.04.0114</t>
  </si>
  <si>
    <t>PROYECTOS INMOBILIARIOS OLIMPIA, S.A. DE C.V.</t>
  </si>
  <si>
    <t>2.1.1.9.04.0200</t>
  </si>
  <si>
    <t>EXCEDENTES POR PAGAR CONTRIBUYENTES</t>
  </si>
  <si>
    <t>2.1.1.9.05.0000</t>
  </si>
  <si>
    <t>SERVICIOS DE TRASLADOS</t>
  </si>
  <si>
    <t>2.1.1.9.05.0001</t>
  </si>
  <si>
    <t>POR SERVICIOS DE LA CRUZ VERDE</t>
  </si>
  <si>
    <t>2.1.1.9.05.0002</t>
  </si>
  <si>
    <t>POR SERVICIOS DE LA CRUZ ROJA</t>
  </si>
  <si>
    <t>2.1.1.9.06.0000</t>
  </si>
  <si>
    <t>OTRAS CUENTAS POR PAGAR TRANSITORIAS</t>
  </si>
  <si>
    <t>2.1.1.9.06.0001</t>
  </si>
  <si>
    <t>SUELDOS (LIQUIDACIONES Y SEGUROS DE VIDA TRANSITORIO)</t>
  </si>
  <si>
    <t>2.1.1.9.06.0002</t>
  </si>
  <si>
    <t>PRIMA VACACIONAL (LIQUIDACIONES Y SEGUROS DE VIDA TRANSITORIO)</t>
  </si>
  <si>
    <t>2.1.1.9.06.0003</t>
  </si>
  <si>
    <t>AGUINALDO (LIQUIDACIONES Y SEGUROS DE VIDA TRANSITORIO)</t>
  </si>
  <si>
    <t>2.1.1.9.06.0004</t>
  </si>
  <si>
    <t>GRATIFICACION (LIQUIDACIONES Y SEGUROS DE VIDA TRANSITORIO)</t>
  </si>
  <si>
    <t>2.1.1.9.06.0005</t>
  </si>
  <si>
    <t>GASTOS POR COMPROBAR (TRANSITORIO)</t>
  </si>
  <si>
    <t>2.1.1.9.06.0006</t>
  </si>
  <si>
    <t>OTRAS CUENTAS TRANSITORIAS RH</t>
  </si>
  <si>
    <t>DOCUMENTOS POR PAGAR A CORTO PLAZO</t>
  </si>
  <si>
    <t>2.1.2.1.00.0000</t>
  </si>
  <si>
    <t>DOCUMENTOS COMERCIALES POR PAGAR A CORTO</t>
  </si>
  <si>
    <t>2.1.2.1.01.0000</t>
  </si>
  <si>
    <t>DOCUMENTOS POR ADQUISICIÓN DE BIENES Y C</t>
  </si>
  <si>
    <t>2.1.2.1.02.0000</t>
  </si>
  <si>
    <t>DOCUMENTOS POR ADQUISICIÓN DE BIENES IN</t>
  </si>
  <si>
    <t>2.1.2.1.09.0000</t>
  </si>
  <si>
    <t>OTROS DOCUMENTOS COMERCIALES POR PAGAR A</t>
  </si>
  <si>
    <t>2.1.2.2.00.0000</t>
  </si>
  <si>
    <t>DOCUMENTOS CON CONTRATISTAS POR OBRASPÚB</t>
  </si>
  <si>
    <t>2.1.2.2.01.0000</t>
  </si>
  <si>
    <t>DOCUMENTOS CON CONTRATISTAS POR OBRAS EN</t>
  </si>
  <si>
    <t>2.1.2.2.02.0000</t>
  </si>
  <si>
    <t>2.1.2.9.00.0000</t>
  </si>
  <si>
    <t>OTROS DOCUMENTOS POR PAGAR A CORTO PLAZO</t>
  </si>
  <si>
    <t>2.1.2.9.01.0000</t>
  </si>
  <si>
    <t>CERTIFICADOS ESPECIALES DE TESORERÍA POR</t>
  </si>
  <si>
    <t>PORCIÓN A CORTO PLAZO DE LA DEUDA PÚBLIC</t>
  </si>
  <si>
    <t>2.1.3.1.00.0000</t>
  </si>
  <si>
    <t>2.1.3.1.01.0001</t>
  </si>
  <si>
    <t>CREDITO CON BANOBRAS, S.N.C.</t>
  </si>
  <si>
    <t>2.1.3.1.01.0002</t>
  </si>
  <si>
    <t>CREDITO CON B. BAJIO, S.A.</t>
  </si>
  <si>
    <t>2.1.3.1.01.0003</t>
  </si>
  <si>
    <t>CREDITO CON BBVA BANCOMER, S.A.</t>
  </si>
  <si>
    <t>2.1.3.1.01.0004</t>
  </si>
  <si>
    <t>CREDITO CON BANCA AFIRME, S.A.</t>
  </si>
  <si>
    <t>2.1.3.1.01.0005</t>
  </si>
  <si>
    <t>CREDITO CON BCO INTERACCIONES</t>
  </si>
  <si>
    <t>2.1.3.1.01.0006</t>
  </si>
  <si>
    <t>CREDITO CON BCO BANORTE</t>
  </si>
  <si>
    <t>REFINACIAMIENTO 2016 BANOBRAS</t>
  </si>
  <si>
    <t>FINANCIAMIENTO 2016 BVA BANCOMER</t>
  </si>
  <si>
    <t>2.1.3.1.01.0009</t>
  </si>
  <si>
    <t>PRUEBA</t>
  </si>
  <si>
    <t>REFINANCIAMIENTO 2016 BBVA BANCOMER</t>
  </si>
  <si>
    <t>FINANCIAMIENTO 2016 BANOBRAS</t>
  </si>
  <si>
    <t>2.1.3.2.00.0000</t>
  </si>
  <si>
    <t>2.1.3.2.01.0000</t>
  </si>
  <si>
    <t>PORCION A CTO PZO DE TIT Y VAL DEUDA EXT</t>
  </si>
  <si>
    <t>2.1.3.3.00.0000</t>
  </si>
  <si>
    <t>PORCIÓN A CORTO PLAZO DE ARRENDAMIENTO F</t>
  </si>
  <si>
    <t>2.1.3.3.01.0000</t>
  </si>
  <si>
    <t>TÍTULOS Y VALORES A CORTO PLAZO</t>
  </si>
  <si>
    <t>2.1.4.1.00.0000</t>
  </si>
  <si>
    <t>TÍTULOS Y VALORES DE LA DEUDA PÚBLICA IN</t>
  </si>
  <si>
    <t>2.1.4.1.01.0000</t>
  </si>
  <si>
    <t>2.1.4.2.00.0000</t>
  </si>
  <si>
    <t>TITULOS Y VAL DEUDA PUB EXT A CTO PLAZO</t>
  </si>
  <si>
    <t>PASIVOS DIFERIDOS A CORTO PLAZO</t>
  </si>
  <si>
    <t>2.1.5.1.00.0000</t>
  </si>
  <si>
    <t>INGRESOS COBRADOS POR ADELANTADO A CORTO</t>
  </si>
  <si>
    <t>2.1.5.2.00.0000</t>
  </si>
  <si>
    <t>INTERESES COBRADOS POR ADELANTADO A CORT</t>
  </si>
  <si>
    <t>2.1.5.9.00.0000</t>
  </si>
  <si>
    <t>OTROS PASIVOS DIFERIDOS A CORTO PLAZO</t>
  </si>
  <si>
    <t>FONDOS Y BIENES DE TERCEROS EN ADMINISTR</t>
  </si>
  <si>
    <t>2.1.6.1.00.0000</t>
  </si>
  <si>
    <t>FONDOS EN GARANTÍA A CORTO PLAZO</t>
  </si>
  <si>
    <t>2.1.6.1.01.0000</t>
  </si>
  <si>
    <t>FONDOS EN GARANTÍA</t>
  </si>
  <si>
    <t>2.1.6.1.01.0001</t>
  </si>
  <si>
    <t>2.1.6.2.00.0000</t>
  </si>
  <si>
    <t>FONDOS EN ADMINISTRACIÓN A CORTO PLAZO</t>
  </si>
  <si>
    <t>2.1.6.3.00.0000</t>
  </si>
  <si>
    <t>FONDOS CONTINGENTES A CORTO PLAZO</t>
  </si>
  <si>
    <t>2.1.6.4.00.0000</t>
  </si>
  <si>
    <t>FONDOS DE FIDEICOMISOS, MANDATOS Y ANÁL</t>
  </si>
  <si>
    <t>2.1.6.4.01.0000</t>
  </si>
  <si>
    <t>2.1.6.4.01.0001</t>
  </si>
  <si>
    <t>2.1.6.5.00.0000</t>
  </si>
  <si>
    <t>OTROS FONDOS DE TERCEROS A CORTO PLAZO</t>
  </si>
  <si>
    <t>2.1.6.6.00.0000</t>
  </si>
  <si>
    <t>VALORES Y BIENES EN GARANTÍA A CORTO PLA</t>
  </si>
  <si>
    <t>PROVISIONES A CORTO PLAZO</t>
  </si>
  <si>
    <t>2.1.7.1.00.0000</t>
  </si>
  <si>
    <t>PROVISIÓN PARA DEMANDAS Y JUICIOS A CORT</t>
  </si>
  <si>
    <t>2.1.7.1.01.0000</t>
  </si>
  <si>
    <t>PROVISION PARA DEMANDAS Y JUICIOS A CORTO PLAZO</t>
  </si>
  <si>
    <t>2.1.7.1.01.0001</t>
  </si>
  <si>
    <t>2.1.7.2.00.0000</t>
  </si>
  <si>
    <t>PROVISIÓN PARA CONTINGENCIAS A CORTO PLA</t>
  </si>
  <si>
    <t>2.1.7.9.00.0000</t>
  </si>
  <si>
    <t>OTRAS PROVISIONES A CORTO PLAZO</t>
  </si>
  <si>
    <t>2.1.7.9.01.0000</t>
  </si>
  <si>
    <t>PROVISION AGUINALDO</t>
  </si>
  <si>
    <t>OTROS PASIVOS A CORTO PLAZO</t>
  </si>
  <si>
    <t>2.1.9.1.00.0000</t>
  </si>
  <si>
    <t>INGRESOS POR CLASIFICAR</t>
  </si>
  <si>
    <t>2.1.9.1.01.0000</t>
  </si>
  <si>
    <t>INGRESOS POR CLASIICAR</t>
  </si>
  <si>
    <t>2.1.9.1.01.0001</t>
  </si>
  <si>
    <t>2.1.9.1.01.0002</t>
  </si>
  <si>
    <t>INGRESOS POR CLASIFICAR ISAI</t>
  </si>
  <si>
    <t>2.1.9.2.00.0000</t>
  </si>
  <si>
    <t>RECAUDACIÓN POR PARTICIPAR</t>
  </si>
  <si>
    <t>2.1.9.9.00.0000</t>
  </si>
  <si>
    <t>OTROS PASIVOS CIRCULANTES</t>
  </si>
  <si>
    <t>2.2.0.0.00.0000</t>
  </si>
  <si>
    <t>PASIVO NO CIRCULANTE</t>
  </si>
  <si>
    <t>CUENTAS POR PAGAR A LARGO PLAZO</t>
  </si>
  <si>
    <t>2.2.1.1.00.0000</t>
  </si>
  <si>
    <t>PROVEEDORES POR PAGAR A LARGO PLAZO</t>
  </si>
  <si>
    <t>2.2.1.1.01.0000</t>
  </si>
  <si>
    <t>DEUDAS POR ADQUISICIÓN DE BIENES Y CONTR</t>
  </si>
  <si>
    <t>2.2.1.1.02.0000</t>
  </si>
  <si>
    <t>DEUDAS POR ADQUISICIÓN DE BIENES INMUEB</t>
  </si>
  <si>
    <t>2.2.1.1.09.0000</t>
  </si>
  <si>
    <t>OTRAS DEUDAS COMERCIALES POR PAGAR A LAR</t>
  </si>
  <si>
    <t>2.2.1.2.00.0000</t>
  </si>
  <si>
    <t>CONTRATISTAS POR OBRAS PÚBLICAS POR PAGA</t>
  </si>
  <si>
    <t>2.2.1.2.01.0000</t>
  </si>
  <si>
    <t>CONTRATISTAS POR OBRAS EN BIENES DE DOMI</t>
  </si>
  <si>
    <t>2.2.1.2.02.0000</t>
  </si>
  <si>
    <t>DOCUMENTOS POR PAGAR A LARGO PLAZO</t>
  </si>
  <si>
    <t>2.2.2.1.00.0000</t>
  </si>
  <si>
    <t>DOCUMENTOS COMERCIALES POR PAGAR A LARGO</t>
  </si>
  <si>
    <t>2.2.2.1.01.0000</t>
  </si>
  <si>
    <t>DOCUMENTOS POR PAGAR POR ADQUISICIÓN DE</t>
  </si>
  <si>
    <t>2.2.2.1.02.0000</t>
  </si>
  <si>
    <t>2.2.2.1.09.0000</t>
  </si>
  <si>
    <t>2.2.2.2.00.0000</t>
  </si>
  <si>
    <t>DOCUMENTOS CON CONTRATISTAS POR OBRAS PÚ</t>
  </si>
  <si>
    <t>2.2.2.2.01.0000</t>
  </si>
  <si>
    <t>2.2.2.2.02.0000</t>
  </si>
  <si>
    <t>2.2.2.9.00.0000</t>
  </si>
  <si>
    <t>OTROS DOCUMENTOS POR PAGAR A LARGO PLAZO</t>
  </si>
  <si>
    <t>2.2.2.9.01.0000</t>
  </si>
  <si>
    <t>2.2.3.1.00.0000</t>
  </si>
  <si>
    <t>2.2.3.1.01.0000</t>
  </si>
  <si>
    <t>BONOS DE LA TESORERÍA DE LA FEDERACIÓN A</t>
  </si>
  <si>
    <t>2.2.3.1.02.0000</t>
  </si>
  <si>
    <t>BONOS Y TÍTULOS DESTINADOS A LA REGULACI</t>
  </si>
  <si>
    <t>2.2.3.1.03.0000</t>
  </si>
  <si>
    <t>BONOS DE RECONOCIMIENTO PENSIÓN ISSSTE A</t>
  </si>
  <si>
    <t>2.2.3.1.09.0000</t>
  </si>
  <si>
    <t>OTROS TÍTULOS Y VALORES DE LA DEUDA PÚBL</t>
  </si>
  <si>
    <t>2.2.3.2.00.0000</t>
  </si>
  <si>
    <t>TÍTULOS Y VALORES DE LA DEUDA PÚBLICA EX</t>
  </si>
  <si>
    <t>2.2.3.3.00.0000</t>
  </si>
  <si>
    <t>PRÉSTAMOS DE LA DEUDA PÚBLICA INTERNA PO</t>
  </si>
  <si>
    <t>2.2.3.3.01.0000</t>
  </si>
  <si>
    <t>PRÉSTAMOS A LARGO PLAZO CON EL GOBIERNO</t>
  </si>
  <si>
    <t>2.2.3.3.02.0000</t>
  </si>
  <si>
    <t>PRÉSTAMOS DE INSTITUCIONES FINANCIERAS</t>
  </si>
  <si>
    <t>2.2.3.3.02.0001</t>
  </si>
  <si>
    <t>2.2.3.3.02.0002</t>
  </si>
  <si>
    <t>2.2.3.3.02.0003</t>
  </si>
  <si>
    <t>CREDITO CON BANCO DEL BAJÌO, S.A.</t>
  </si>
  <si>
    <t>2.2.3.3.02.0004</t>
  </si>
  <si>
    <t>CREDITO BCA AFIRME 60 MDP</t>
  </si>
  <si>
    <t>2.2.3.3.02.0005</t>
  </si>
  <si>
    <t>CREDITO INTERACCIONES 104 MDP</t>
  </si>
  <si>
    <t>REFINANCIAMIENTO  2016 BANOBRAS</t>
  </si>
  <si>
    <t>FINANCIAMIENTO 2016 BBVA BANCOMER</t>
  </si>
  <si>
    <t>2.2.3.3.02.0100</t>
  </si>
  <si>
    <t>DEUDA CON INSTITUCIONES FINANCIERAS</t>
  </si>
  <si>
    <t>2.2.3.4.00.0000</t>
  </si>
  <si>
    <t>PRÉSTAMOS DE LA DEUDA PÚBLICA EXTERNA PO</t>
  </si>
  <si>
    <t>2.2.3.5.00.0000</t>
  </si>
  <si>
    <t>ARRENDAMIENTO FINANCIERO A LARGO PLAZO</t>
  </si>
  <si>
    <t>2.2.3.5.01.0000</t>
  </si>
  <si>
    <t>ARRENDAMIENTO FINANCIERO NACIONAL POR PA</t>
  </si>
  <si>
    <t>2.2.3.5.02.0000</t>
  </si>
  <si>
    <t>ARRENDAMIENTO FINANCIERO INTERNACIONAL P</t>
  </si>
  <si>
    <t>PASIVOS DIFERIDOS A LARGO PLAZO</t>
  </si>
  <si>
    <t>2.2.4.1.00.0000</t>
  </si>
  <si>
    <t>CRÉDITOS DIFERIDOS A LARGO PLAZO</t>
  </si>
  <si>
    <t>2.2.4.2.00.0000</t>
  </si>
  <si>
    <t>INTERESES COBRADOS POR ADELANTADOS A LAR</t>
  </si>
  <si>
    <t>2.2.4.9.00.0000</t>
  </si>
  <si>
    <t>OTROS PASIVOS DIFERIDOS A LARGO PLAZO</t>
  </si>
  <si>
    <t>2.2.5.1.00.0000</t>
  </si>
  <si>
    <t>FONDOS EN GARANTÍA A LARGO PLAZO</t>
  </si>
  <si>
    <t>2.2.5.1.01.0000</t>
  </si>
  <si>
    <t>2.2.5.1.01.0001</t>
  </si>
  <si>
    <t>2.2.5.2.00.0000</t>
  </si>
  <si>
    <t>FONDOS EN ADMINISTRACIÓN A LARGO PLAZO</t>
  </si>
  <si>
    <t>2.2.5.3.00.0000</t>
  </si>
  <si>
    <t>FONDOS CONTINGENTES A LARGO PLAZO</t>
  </si>
  <si>
    <t>2.2.5.4.00.0000</t>
  </si>
  <si>
    <t>FONDOS DE FIDEICOMISOS, MANDATOS Y CONT</t>
  </si>
  <si>
    <t>2.2.5.5.00.0000</t>
  </si>
  <si>
    <t>OTROS FONDOS DE TERCEROS A LARGO PLAZO</t>
  </si>
  <si>
    <t>2.2.5.5.01.0000</t>
  </si>
  <si>
    <t>DEPÓSITOS SIMPLES A LARGO PLAZO</t>
  </si>
  <si>
    <t>2.2.5.6.00.0000</t>
  </si>
  <si>
    <t>VALORES Y BIENES EN GARANTÍA A LARGO PLA</t>
  </si>
  <si>
    <t>PROVISIONES A LARGO PLAZO</t>
  </si>
  <si>
    <t>2.2.6.1.00.0000</t>
  </si>
  <si>
    <t>PROVISION PARA DEMANDAS Y JUICIOS A LARG</t>
  </si>
  <si>
    <t>2.2.6.2.00.0000</t>
  </si>
  <si>
    <t>PROVISION PARA PENSIONES A LARGO PLAZO</t>
  </si>
  <si>
    <t>2.2.6.3.00.0000</t>
  </si>
  <si>
    <t>PROVISION PARA CONTINGENCIAS A LARGO PLA</t>
  </si>
  <si>
    <t>2.2.6.9.00.0000</t>
  </si>
  <si>
    <t>OTRAS PROVISIONES A LARGO PLAZO</t>
  </si>
  <si>
    <t>3.0.0.0.00.0000</t>
  </si>
  <si>
    <t>3.1.0.0.00.0000</t>
  </si>
  <si>
    <t>HACIENDA PÚBLICA/ PATRIMONIO CONTRIBUIDO</t>
  </si>
  <si>
    <t>APORTACIONES</t>
  </si>
  <si>
    <t>3.1.1.1.00.0000</t>
  </si>
  <si>
    <t>DONACIONES DE CAPITAL</t>
  </si>
  <si>
    <t>3.1.2.1.00.0000</t>
  </si>
  <si>
    <t>ACTUALIZACIONES DE LA HACIENDA PÚBLICA/</t>
  </si>
  <si>
    <t>3.1.3.1.00.0000</t>
  </si>
  <si>
    <t>3.2.0.0.00.0000</t>
  </si>
  <si>
    <t>HACIENDA PÚBLICA / PATRIMONIO GENERADO</t>
  </si>
  <si>
    <t>RESULTADOS DEL EJERCICIO: (AHORRO/ DESAH</t>
  </si>
  <si>
    <t>3.2.1.1.00.0000</t>
  </si>
  <si>
    <t>REMANENTE DEL EJERCICIO</t>
  </si>
  <si>
    <t>3.2.1.2.00.0000</t>
  </si>
  <si>
    <t>RESULTADO DEL EJERCICIO 2013</t>
  </si>
  <si>
    <t>3.2.1.3.00.0000</t>
  </si>
  <si>
    <t>RESULTADO DEL EJERCICIO 2014</t>
  </si>
  <si>
    <t>3.2.1.4.00.0000</t>
  </si>
  <si>
    <t>RESULTADO DEL EJERCICIO 2015</t>
  </si>
  <si>
    <t>3.2.1.5.00.0000</t>
  </si>
  <si>
    <t>RESULTADO DEL EJERCICIO 2016</t>
  </si>
  <si>
    <t>3.2.1.6.00.0000</t>
  </si>
  <si>
    <t>RESULTADO DEL EJERCICIO 2017</t>
  </si>
  <si>
    <t>3.2.1.7.00.0000</t>
  </si>
  <si>
    <t>RESULTADOS DE EJERCICIOS ANTERIORES</t>
  </si>
  <si>
    <t>REMANENTES DE EJERCICIOS ANTERIORES</t>
  </si>
  <si>
    <t>REMANENTES DE EJERC ANT 2014</t>
  </si>
  <si>
    <t>REMANENTES DE EJERC ANT 2015</t>
  </si>
  <si>
    <t>REMANENTES EJERC. ANT. 2016</t>
  </si>
  <si>
    <t>REMANENTES DE EJERCICIO 2017</t>
  </si>
  <si>
    <t>REMANENTES DEL EJERCICIO 2018</t>
  </si>
  <si>
    <t>REVALÚOS</t>
  </si>
  <si>
    <t>3.2.3.1.00.0000</t>
  </si>
  <si>
    <t>REVALÚO DE BIENES INMUEBLES</t>
  </si>
  <si>
    <t>3.2.3.2.00.0000</t>
  </si>
  <si>
    <t>REVALÚO DE BIENES MUEBLES</t>
  </si>
  <si>
    <t>3.2.3.3.00.0000</t>
  </si>
  <si>
    <t>REVALÚO DE BIENES INTANGIBLES</t>
  </si>
  <si>
    <t>3.2.3.9.00.0000</t>
  </si>
  <si>
    <t>OTROS REVALÚOS</t>
  </si>
  <si>
    <t>RESERVAS</t>
  </si>
  <si>
    <t>3.2.4.1.00.0000</t>
  </si>
  <si>
    <t>RESERVAS DE PATRIMONIO</t>
  </si>
  <si>
    <t>3.2.4.2.00.0000</t>
  </si>
  <si>
    <t>RESERVAS TERRITORIALES</t>
  </si>
  <si>
    <t>3.2.4.3.00.0000</t>
  </si>
  <si>
    <t>RESERVAS POR CONTINGENCIAS</t>
  </si>
  <si>
    <t>RECTIFICACIONES DE RESULTADOS DE EJERCIC</t>
  </si>
  <si>
    <t>3.2.5.1.00.0000</t>
  </si>
  <si>
    <t>CAMBIOS EN POLÍTICAS CONTABLES</t>
  </si>
  <si>
    <t>3.2.5.2.00.0000</t>
  </si>
  <si>
    <t>CAMBIOS POR ERRORES CONTABLES</t>
  </si>
  <si>
    <t>3.2.5.2.01.0000</t>
  </si>
  <si>
    <t>RECTIFICACIONES DE RESULTADOS</t>
  </si>
  <si>
    <t>3.2.5.2.01.0001</t>
  </si>
  <si>
    <t>RECTIFICACIONES DE RESULTADOS EJERC. AÑOS ANT.</t>
  </si>
  <si>
    <t>3.2.5.2.01.0002</t>
  </si>
  <si>
    <t>RECTIFICACIONES DE RESULTADOS EJERC. 2014</t>
  </si>
  <si>
    <t>3.2.5.2.01.0003</t>
  </si>
  <si>
    <t>RECTIFICACIONES DE RESULTADOS EJERC. 2015</t>
  </si>
  <si>
    <t>3.2.5.2.01.0004</t>
  </si>
  <si>
    <t>RECTIFICACIONES DE RESULTADOS EJERC. 2016</t>
  </si>
  <si>
    <t>3.2.5.2.01.0005</t>
  </si>
  <si>
    <t>RECTIFICACIONES DE RESULTADOS EJERC. 2017</t>
  </si>
  <si>
    <t>3.3.0.0.00.0000</t>
  </si>
  <si>
    <t>EXCESO O INSUFICIENCIA EN LA ACTUALIZACI</t>
  </si>
  <si>
    <t>RESULTADO POR POSICIÓN MONETARIA</t>
  </si>
  <si>
    <t>3.3.1.1.00.0000</t>
  </si>
  <si>
    <t>RESULTADO POR TENENCIA DE ACTIVOS NO MON</t>
  </si>
  <si>
    <t>3.3.2.1.00.0000</t>
  </si>
  <si>
    <t>4.1.0.0.00.0000</t>
  </si>
  <si>
    <t>INGRESOS DE GESTIÓN</t>
  </si>
  <si>
    <t>IMPUESTOS</t>
  </si>
  <si>
    <t>4.1.1.1.00.0000</t>
  </si>
  <si>
    <t>IMPUESTOS SOBRE LOS INGRESOS</t>
  </si>
  <si>
    <t>4.1.1.1.01.0000</t>
  </si>
  <si>
    <t>IMPUESTO SOBRE DIVERSIONES Y ESPECTÁCULO</t>
  </si>
  <si>
    <t>4.1.1.1.01.0001</t>
  </si>
  <si>
    <t>IMPUESTOS POR FUNCIONES DE CIRCO</t>
  </si>
  <si>
    <t>4.1.1.1.01.0002</t>
  </si>
  <si>
    <t>INSTALACIÓN DE JUEGOS MECÁNICOS</t>
  </si>
  <si>
    <t>4.1.1.1.01.0003</t>
  </si>
  <si>
    <t>EVENTOS MUSICALES</t>
  </si>
  <si>
    <t>4.1.1.1.01.0004</t>
  </si>
  <si>
    <t>NOVILLADAS</t>
  </si>
  <si>
    <t>4.1.1.1.01.0005</t>
  </si>
  <si>
    <t>CORRIDAS DE TOROS</t>
  </si>
  <si>
    <t>4.1.1.1.01.0006</t>
  </si>
  <si>
    <t>LUCHA LIBRE Y BOX</t>
  </si>
  <si>
    <t>4.1.1.1.01.0007</t>
  </si>
  <si>
    <t>BAILES Y TERTULIAS</t>
  </si>
  <si>
    <t>4.1.1.1.01.0008</t>
  </si>
  <si>
    <t>CARRERAS DE CABALLOS Y AUTOMÓVILES</t>
  </si>
  <si>
    <t>4.1.1.1.01.0009</t>
  </si>
  <si>
    <t>PELEAS DE GALLOS</t>
  </si>
  <si>
    <t>4.1.1.1.01.0010</t>
  </si>
  <si>
    <t>RODEOS</t>
  </si>
  <si>
    <t>4.1.1.1.01.0011</t>
  </si>
  <si>
    <t>ACTIVIDADES DEPORTIVAS</t>
  </si>
  <si>
    <t>4.1.1.1.01.0012</t>
  </si>
  <si>
    <t>FUNCIONES EN TEATRO DE LA CIUDAD</t>
  </si>
  <si>
    <t>4.1.1.1.01.0030</t>
  </si>
  <si>
    <t>4.1.1.1.01.0040</t>
  </si>
  <si>
    <t>ACTUALIZACIONES</t>
  </si>
  <si>
    <t>4.1.1.1.01.0049</t>
  </si>
  <si>
    <t>CONDONACIONES (CARGO)</t>
  </si>
  <si>
    <t>4.1.1.1.01.0050</t>
  </si>
  <si>
    <t>SUBSIDIO (CARGO)</t>
  </si>
  <si>
    <t>4.1.1.1.01.0060</t>
  </si>
  <si>
    <t>DEVOLUCIONES (CARGO)</t>
  </si>
  <si>
    <t>4.1.1.1.02.0000</t>
  </si>
  <si>
    <t>IMPUESTO SOBRE JUEGOS PERMITIDOS</t>
  </si>
  <si>
    <t>4.1.1.1.02.0001</t>
  </si>
  <si>
    <t>RIFAS</t>
  </si>
  <si>
    <t>4.1.1.1.02.0002</t>
  </si>
  <si>
    <t>SORTEOS</t>
  </si>
  <si>
    <t>4.1.1.1.02.0003</t>
  </si>
  <si>
    <t>LOTERIAS DE ESPECULACIÓN</t>
  </si>
  <si>
    <t>4.1.1.1.02.0004</t>
  </si>
  <si>
    <t>JUEGOS CON PREMIOS</t>
  </si>
  <si>
    <t>4.1.1.1.02.0005</t>
  </si>
  <si>
    <t>APARATOS MECÁNICOS O ELECTRÓMECÁNICOS</t>
  </si>
  <si>
    <t>4.1.1.1.02.0006</t>
  </si>
  <si>
    <t>FERIAS</t>
  </si>
  <si>
    <t>4.1.1.1.02.0007</t>
  </si>
  <si>
    <t>MESAS DE BOLICHE</t>
  </si>
  <si>
    <t>4.1.1.1.02.0008</t>
  </si>
  <si>
    <t>MESAS DE BILLAR</t>
  </si>
  <si>
    <t>4.1.1.1.02.0009</t>
  </si>
  <si>
    <t>PATINADERO PUBLICO Y GOLFITO</t>
  </si>
  <si>
    <t>4.1.1.1.02.0030</t>
  </si>
  <si>
    <t>4.1.1.1.02.0040</t>
  </si>
  <si>
    <t>4.1.1.1.02.0049</t>
  </si>
  <si>
    <t>CONDONACIONES(CARGO)</t>
  </si>
  <si>
    <t>4.1.1.1.02.0050</t>
  </si>
  <si>
    <t>4.1.1.1.02.0060</t>
  </si>
  <si>
    <t>4.1.1.2.00.0000</t>
  </si>
  <si>
    <t>IMPUESTOS SOBRE EL PATRIMONIO</t>
  </si>
  <si>
    <t>4.1.1.2.01.0000</t>
  </si>
  <si>
    <t>IMPUESTO PREDIAL</t>
  </si>
  <si>
    <t>4.1.1.2.01.0001</t>
  </si>
  <si>
    <t>PREDIAL</t>
  </si>
  <si>
    <t>4.1.1.2.01.0002</t>
  </si>
  <si>
    <t>REZAGO PREDIAL</t>
  </si>
  <si>
    <t>4.1.1.2.01.0003</t>
  </si>
  <si>
    <t>CONVENIOS PREDIAL</t>
  </si>
  <si>
    <t>4.1.1.2.01.0004</t>
  </si>
  <si>
    <t>MODERNIZACIÓN CATASTRAL</t>
  </si>
  <si>
    <t>4.1.1.2.01.0005</t>
  </si>
  <si>
    <t>CONVENIOS MODERNIZACIÓN CATASTRAL</t>
  </si>
  <si>
    <t>4.1.1.2.01.0006</t>
  </si>
  <si>
    <t>REZAGO MODERNIZACIÓN CATASTRAL</t>
  </si>
  <si>
    <t>4.1.1.2.01.0007</t>
  </si>
  <si>
    <t>PREDIAL (MAT. RECICLAB COMERC.)</t>
  </si>
  <si>
    <t>4.1.1.2.01.0040</t>
  </si>
  <si>
    <t>4.1.1.2.01.0048</t>
  </si>
  <si>
    <t>REDUCCIÓN POR PRONTO PAGO (CARGO)</t>
  </si>
  <si>
    <t>4.1.1.2.01.0049</t>
  </si>
  <si>
    <t>4.1.1.2.01.0050</t>
  </si>
  <si>
    <t>4.1.1.2.01.0060</t>
  </si>
  <si>
    <t>4.1.1.2.02.0000</t>
  </si>
  <si>
    <t>IMPUESTO SOBRE ADQUISICIÓN DE INMUEBLES</t>
  </si>
  <si>
    <t>4.1.1.2.02.0001</t>
  </si>
  <si>
    <t>IMPUESTO ISAI</t>
  </si>
  <si>
    <t>4.1.1.2.02.0002</t>
  </si>
  <si>
    <t>CONVENIOS DE ISAI</t>
  </si>
  <si>
    <t>4.1.1.2.02.0040</t>
  </si>
  <si>
    <t>4.1.1.2.02.0049</t>
  </si>
  <si>
    <t>4.1.1.2.02.0050</t>
  </si>
  <si>
    <t>4.1.1.2.02.0060</t>
  </si>
  <si>
    <t>4.1.1.2.03.0000</t>
  </si>
  <si>
    <t>IMPUESTO DE AUMENTO DE VALOR Y MEJORÍA E</t>
  </si>
  <si>
    <t>4.1.1.2.03.0001</t>
  </si>
  <si>
    <t>4.1.1.2.03.0040</t>
  </si>
  <si>
    <t>4.1.1.2.03.0049</t>
  </si>
  <si>
    <t>4.1.1.2.03.0050</t>
  </si>
  <si>
    <t>4.1.1.2.03.0060</t>
  </si>
  <si>
    <t>4.1.1.3.00.0000</t>
  </si>
  <si>
    <t>IMPUESTO SOBRE LA PRODUCCIÓN, EL CONSUM</t>
  </si>
  <si>
    <t>4.1.1.4.00.0000</t>
  </si>
  <si>
    <t>IMPUESTO AL COMERCIO EXTERIOR</t>
  </si>
  <si>
    <t>4.1.1.5.00.0000</t>
  </si>
  <si>
    <t>IMPUESTO SOBRE NÓMINAS Y ASIMILABLES</t>
  </si>
  <si>
    <t>4.1.1.6.00.0000</t>
  </si>
  <si>
    <t>IMPUESTOS ECOLÓGICOS</t>
  </si>
  <si>
    <t>4.1.1.7.00.0000</t>
  </si>
  <si>
    <t>ACCESORIOS DE IMPUESTOS</t>
  </si>
  <si>
    <t>4.1.1.7.01.0000</t>
  </si>
  <si>
    <t>RECARGOS, GASTOS DE EJECUCIÓN, SANCIONE</t>
  </si>
  <si>
    <t>4.1.1.7.01.0001</t>
  </si>
  <si>
    <t>RECARGOS</t>
  </si>
  <si>
    <t>4.1.1.7.01.0002</t>
  </si>
  <si>
    <t>GASTOS DE EJECUCIÓN</t>
  </si>
  <si>
    <t>4.1.1.7.01.0003</t>
  </si>
  <si>
    <t>SANCIONES</t>
  </si>
  <si>
    <t>4.1.1.7.01.0004</t>
  </si>
  <si>
    <t>INDEMNIZACIONES</t>
  </si>
  <si>
    <t>4.1.1.7.01.0049</t>
  </si>
  <si>
    <t>4.1.1.7.01.0050</t>
  </si>
  <si>
    <t>4.1.1.7.01.0060</t>
  </si>
  <si>
    <t>4.1.1.9.00.0000</t>
  </si>
  <si>
    <t>OTROS IMPUESTOS</t>
  </si>
  <si>
    <t>CUOTAS Y APORTACIONES DE SEGURIDAD SOCIA</t>
  </si>
  <si>
    <t>4.1.2.1.00.0000</t>
  </si>
  <si>
    <t>APORTACIONES PARA FONDOS DE VIVIENDA</t>
  </si>
  <si>
    <t>4.1.2.2.00.0000</t>
  </si>
  <si>
    <t>CUOTAS PARA EL SEGURO SOCIAL</t>
  </si>
  <si>
    <t>4.1.2.3.00.0000</t>
  </si>
  <si>
    <t>CUOTAS DE AHORRO PARA EL RETIRO</t>
  </si>
  <si>
    <t>4.1.2.4.00.0000</t>
  </si>
  <si>
    <t>ACCESORIOS DE CUOTAS Y APORTACIONES DE S</t>
  </si>
  <si>
    <t>4.1.2.9.00.0000</t>
  </si>
  <si>
    <t>OTRAS CUOTAS Y APORTACIONES PARA LA SEGU</t>
  </si>
  <si>
    <t>CONTRIBUCIONES DE MEJORAS</t>
  </si>
  <si>
    <t>4.1.3.1.00.0000</t>
  </si>
  <si>
    <t>4.1.3.1.01.0000</t>
  </si>
  <si>
    <t>CONTRIBUCIONES DE MEJORAS POR OBRAS PÚBL</t>
  </si>
  <si>
    <t>4.1.3.1.01.0001</t>
  </si>
  <si>
    <t>TUBERÍA DE DISTRIBUCIÓN DE AGUA POTABLE</t>
  </si>
  <si>
    <t>4.1.3.1.01.0002</t>
  </si>
  <si>
    <t>DRENAJE SANITARIO O PLUVIAL</t>
  </si>
  <si>
    <t>4.1.3.1.01.0003</t>
  </si>
  <si>
    <t>GAS</t>
  </si>
  <si>
    <t>4.1.3.1.01.0004</t>
  </si>
  <si>
    <t>PAVIMENTO O REHABILITACIÓN DE PAVIMENTO</t>
  </si>
  <si>
    <t>4.1.3.1.01.0005</t>
  </si>
  <si>
    <t>GUARNICIONES</t>
  </si>
  <si>
    <t>4.1.3.1.01.0006</t>
  </si>
  <si>
    <t>BANQUETAS Y ESCALINATAS</t>
  </si>
  <si>
    <t>4.1.3.1.01.0007</t>
  </si>
  <si>
    <t>ALUMBRADO PÚBLICO</t>
  </si>
  <si>
    <t>4.1.3.1.01.0008</t>
  </si>
  <si>
    <t>TOMAS DOMICILIARIAS (AGUA POTABLE)</t>
  </si>
  <si>
    <t>4.1.3.1.01.0009</t>
  </si>
  <si>
    <t>ORNATO Y FORESTACIÓN</t>
  </si>
  <si>
    <t>4.1.3.1.01.0010</t>
  </si>
  <si>
    <t>ELECTRIFICACIÓN</t>
  </si>
  <si>
    <t>4.1.3.1.01.0011</t>
  </si>
  <si>
    <t>OBRAS DE REHABILITACIÓN Y MANTENIMIENTO</t>
  </si>
  <si>
    <t>4.1.3.1.01.0030</t>
  </si>
  <si>
    <t>OBRAS INTEGRALES</t>
  </si>
  <si>
    <t>4.1.3.1.01.0040</t>
  </si>
  <si>
    <t>4.1.3.1.01.0050</t>
  </si>
  <si>
    <t>4.1.3.1.01.0060</t>
  </si>
  <si>
    <t>4.1.4.1.00.0000</t>
  </si>
  <si>
    <t>DERECHOS POR EL USO, GOCE, APROVECHAMIE</t>
  </si>
  <si>
    <t>4.1.4.1.01.0000</t>
  </si>
  <si>
    <t>POR OCUPACIÓN DE LA VÍA PÚBLICA</t>
  </si>
  <si>
    <t>4.1.4.1.01.0001</t>
  </si>
  <si>
    <t>INSTALACIONES FIJAS Y SEMIFIJAS</t>
  </si>
  <si>
    <t>4.1.4.1.01.0002</t>
  </si>
  <si>
    <t>OTRAS OCUPACIONES (ECOLOGÍA)</t>
  </si>
  <si>
    <t>4.1.4.1.01.0003</t>
  </si>
  <si>
    <t>SITIOS DE AUTOMÓVILES O CAMIONES DE CARG</t>
  </si>
  <si>
    <t>4.1.4.1.01.0004</t>
  </si>
  <si>
    <t>ESTACIONAMIENTOS EXCLUSIVOS</t>
  </si>
  <si>
    <t>4.1.4.1.01.0005</t>
  </si>
  <si>
    <t>PARQUÍMETROS</t>
  </si>
  <si>
    <t>4.1.4.1.01.0006</t>
  </si>
  <si>
    <t>ORGANISMOS DESCENTRALIZADOS</t>
  </si>
  <si>
    <t>4.1.4.1.01.0007</t>
  </si>
  <si>
    <t>PEDESTALES Y ACCESORIOS</t>
  </si>
  <si>
    <t>4.1.4.1.01.0008</t>
  </si>
  <si>
    <t>PERMISOS DE CIRCULAR CARGA PESADA</t>
  </si>
  <si>
    <t>4.1.4.1.01.0009</t>
  </si>
  <si>
    <t>PERMISOS MERCADOS AMBULANTES</t>
  </si>
  <si>
    <t>4.1.4.1.01.0010</t>
  </si>
  <si>
    <t>MATERIAL EN VÍA PÚBLICA</t>
  </si>
  <si>
    <t>4.1.4.1.01.0011</t>
  </si>
  <si>
    <t>CIERRE DE CALLES</t>
  </si>
  <si>
    <t>4.1.4.1.01.0012</t>
  </si>
  <si>
    <t>PUENTES PRIVADOS OCUP. VIA PUBLICA</t>
  </si>
  <si>
    <t>4.1.4.1.01.0040</t>
  </si>
  <si>
    <t>4.1.4.1.01.0049</t>
  </si>
  <si>
    <t>4.1.4.1.01.0050</t>
  </si>
  <si>
    <t>4.1.4.1.01.0060</t>
  </si>
  <si>
    <t>4.1.4.2.00.0000</t>
  </si>
  <si>
    <t>DERECHOS A LOS HIDROCARBUROS</t>
  </si>
  <si>
    <t>4.1.4.3.00.0000</t>
  </si>
  <si>
    <t>DERECHOS POR PRESTACIÓN DE SERVICIOS</t>
  </si>
  <si>
    <t>4.1.4.3.01.0000</t>
  </si>
  <si>
    <t>POR SERVICIOS PÚBLICOS</t>
  </si>
  <si>
    <t>4.1.4.3.01.0001</t>
  </si>
  <si>
    <t>RASTRO</t>
  </si>
  <si>
    <t>4.1.4.3.01.0002</t>
  </si>
  <si>
    <t>REFRIGERACIÓN</t>
  </si>
  <si>
    <t>4.1.4.3.01.0003</t>
  </si>
  <si>
    <t>SERVICIOS EN MATERIA SANITARIA</t>
  </si>
  <si>
    <t>4.1.4.3.01.0004</t>
  </si>
  <si>
    <t>SERVICIOS MUNICIPALES DE CEMENTERIOS</t>
  </si>
  <si>
    <t>4.1.4.3.01.0040</t>
  </si>
  <si>
    <t>4.1.4.3.01.0049</t>
  </si>
  <si>
    <t>4.1.4.3.01.0050</t>
  </si>
  <si>
    <t>4.1.4.3.01.0060</t>
  </si>
  <si>
    <t>4.1.4.3.02.0000</t>
  </si>
  <si>
    <t>POR CONTRUCCIONES Y URBANIZACIONES.</t>
  </si>
  <si>
    <t>4.1.4.3.02.0001</t>
  </si>
  <si>
    <t>EXÁMEN Y APROBACIÓN DE PLANOS DE CONSTRU</t>
  </si>
  <si>
    <t>4.1.4.3.02.0002</t>
  </si>
  <si>
    <t>CONSTRUCCIÓN O RECONSTRUCCIÓN DE BANQUET</t>
  </si>
  <si>
    <t>4.1.4.3.02.0003</t>
  </si>
  <si>
    <t>PERMISO PARA LA INTRODUCCIÓN SUBTERRÁNEA</t>
  </si>
  <si>
    <t>4.1.4.3.02.0004</t>
  </si>
  <si>
    <t>SUBDIVISIONES, PARCELACIONES, FUSIONES</t>
  </si>
  <si>
    <t>4.1.4.3.02.0005</t>
  </si>
  <si>
    <t>INICIO DE TRÁMITE DE LICENCIA DE USO DE</t>
  </si>
  <si>
    <t>4.1.4.3.02.0006</t>
  </si>
  <si>
    <t>LICENCIA DE USO DE SUELO O EDIFICACIONES</t>
  </si>
  <si>
    <t>4.1.4.3.02.0007</t>
  </si>
  <si>
    <t>FACTIBILIDAD Y AUTORIZACIÓN DE REGÍMENES</t>
  </si>
  <si>
    <t>4.1.4.3.02.0008</t>
  </si>
  <si>
    <t>AUTORIZACIÓN DE FRACCIONAMIENTOS</t>
  </si>
  <si>
    <t>4.1.4.3.02.0009</t>
  </si>
  <si>
    <t>REGULARIZACIÓN Y ORDENAMIENTO URBANO EN</t>
  </si>
  <si>
    <t>4.1.4.3.02.0010</t>
  </si>
  <si>
    <t>EXPEDICIÓN DE COPIAS CERTIFICADAS DE PLA</t>
  </si>
  <si>
    <t>4.1.4.3.02.0011</t>
  </si>
  <si>
    <t>EXPEDICIÓN DE DIVERSAS CONSTANCIAS Y CER</t>
  </si>
  <si>
    <t>4.1.4.3.02.0012</t>
  </si>
  <si>
    <t>INFORMACIÓN DE ALINEAMIENTO A LA VIALIDA</t>
  </si>
  <si>
    <t>4.1.4.3.02.0013</t>
  </si>
  <si>
    <t>INSCRIPCIÓN DE NUEVOS FRACCIONAMIENTO O</t>
  </si>
  <si>
    <t>4.1.4.3.02.0014</t>
  </si>
  <si>
    <t>ASIGNACIÓN DE NÚMEROS OFICIALES</t>
  </si>
  <si>
    <t>4.1.4.3.02.0015</t>
  </si>
  <si>
    <t>NOMENCLATURAS</t>
  </si>
  <si>
    <t>4.1.4.3.02.0016</t>
  </si>
  <si>
    <t>REGULARIZACIÓN Y ALTA DE CONSTRUCCIÓN EN</t>
  </si>
  <si>
    <t>4.1.4.3.02.0040</t>
  </si>
  <si>
    <t>4.1.4.3.02.0049</t>
  </si>
  <si>
    <t>4.1.4.3.02.0050</t>
  </si>
  <si>
    <t>4.1.4.3.02.0060</t>
  </si>
  <si>
    <t>4.1.4.3.03.0000</t>
  </si>
  <si>
    <t>POR CERTIFICACIONES, AUTORIZACIONES, CO</t>
  </si>
  <si>
    <t>4.1.4.3.03.0001</t>
  </si>
  <si>
    <t>EXPEDICIÓN DE CERTIFICADOS Y CONSTANCIAS</t>
  </si>
  <si>
    <t>4.1.4.3.03.0002</t>
  </si>
  <si>
    <t>CONSTANCIAS DE NO INFRACCIÓN VO.BO.</t>
  </si>
  <si>
    <t>4.1.4.3.03.0003</t>
  </si>
  <si>
    <t>CONSTANCIAS DE VALOR CATASTRAL</t>
  </si>
  <si>
    <t>4.1.4.3.03.0004</t>
  </si>
  <si>
    <t>CONSTANCIAS DE MODIFICACIÓN A PADRONES</t>
  </si>
  <si>
    <t>4.1.4.3.03.0005</t>
  </si>
  <si>
    <t>CONSTANCIA DE NO ADEUDO PREDIAL</t>
  </si>
  <si>
    <t>4.1.4.3.03.0006</t>
  </si>
  <si>
    <t>CONSTANCIA DE PERMISO EVENTOS VARIOS</t>
  </si>
  <si>
    <t>4.1.4.3.03.0007</t>
  </si>
  <si>
    <t>CONSTANCIA DE TITULO DE PROPIEDAD</t>
  </si>
  <si>
    <t>4.1.4.3.03.0008</t>
  </si>
  <si>
    <t>EXPEDICIÓN DE COPIAS DE PLANOS CATASTRAL</t>
  </si>
  <si>
    <t>4.1.4.3.03.0009</t>
  </si>
  <si>
    <t>DIVERSAS CONSTANCIAS Y CERTIFICACIONES</t>
  </si>
  <si>
    <t>4.1.4.3.03.0010</t>
  </si>
  <si>
    <t>BUSQUEDA Y CERTIFICACION DE DOCUMENTOS</t>
  </si>
  <si>
    <t>4.1.4.3.03.0040</t>
  </si>
  <si>
    <t>4.1.4.3.03.0049</t>
  </si>
  <si>
    <t>4.1.4.3.03.0050</t>
  </si>
  <si>
    <t>4.1.4.3.03.0060</t>
  </si>
  <si>
    <t>4.1.4.3.04.0000</t>
  </si>
  <si>
    <t>POR INSCRIPCIÓN Y REFRENDO</t>
  </si>
  <si>
    <t>4.1.4.3.04.0001</t>
  </si>
  <si>
    <t>INSCRIPCIONES POR INICIO DE ACTIVIDADES</t>
  </si>
  <si>
    <t>4.1.4.3.04.0002</t>
  </si>
  <si>
    <t>REFRENDOS</t>
  </si>
  <si>
    <t>4.1.4.3.04.0003</t>
  </si>
  <si>
    <t>REZAGO DE REFRENDOS</t>
  </si>
  <si>
    <t>4.1.4.3.04.0040</t>
  </si>
  <si>
    <t>4.1.4.3.04.0049</t>
  </si>
  <si>
    <t>4.1.4.3.04.0050</t>
  </si>
  <si>
    <t>4.1.4.3.04.0060</t>
  </si>
  <si>
    <t>4.1.4.3.05.0000</t>
  </si>
  <si>
    <t>POR REVISIÓN, INSPECCIÓN Y SERVICIOS</t>
  </si>
  <si>
    <t>4.1.4.3.05.0001</t>
  </si>
  <si>
    <t>SERVICIOS PARA EXPEDICIÓN DE LICENCIAS D</t>
  </si>
  <si>
    <t>4.1.4.3.05.0002</t>
  </si>
  <si>
    <t>SERVICIO DE EXAMEN MÉDICO</t>
  </si>
  <si>
    <t>4.1.4.3.05.0003</t>
  </si>
  <si>
    <t>SERVICIO DE EXAMEN DE PERICIA PARA APROB</t>
  </si>
  <si>
    <t>4.1.4.3.05.0004</t>
  </si>
  <si>
    <t>PERMISO PROVISIONAL PARA CIRCULAR SIN PL</t>
  </si>
  <si>
    <t>4.1.4.3.05.0005</t>
  </si>
  <si>
    <t>EXPEDICIÓN DE LICENCIAS DE ESTACIONAMIEN</t>
  </si>
  <si>
    <t>4.1.4.3.05.0006</t>
  </si>
  <si>
    <t>INSPECCIONES PREVISTAS EN LOS REGLAMENTO</t>
  </si>
  <si>
    <t>4.1.4.3.05.0007</t>
  </si>
  <si>
    <t>SERVICIO DE INSPECCIÓN SANITARIA</t>
  </si>
  <si>
    <t>4.1.4.3.05.0008</t>
  </si>
  <si>
    <t>SERVICIOS DE REVISIÓN DE DOCUMENTACIÓN D</t>
  </si>
  <si>
    <t>4.1.4.3.05.0009</t>
  </si>
  <si>
    <t>SERVICIOS SANITARIOS</t>
  </si>
  <si>
    <t>4.1.4.3.05.0010</t>
  </si>
  <si>
    <t>SERVICIOS DE ESCRITURACIÓN</t>
  </si>
  <si>
    <t>4.1.4.3.05.0011</t>
  </si>
  <si>
    <t>OTROS SERVICIOS</t>
  </si>
  <si>
    <t>4.1.4.3.05.0012</t>
  </si>
  <si>
    <t>SERVICIO TRAMITE DE PASAPORTES</t>
  </si>
  <si>
    <t>4.1.4.3.05.0013</t>
  </si>
  <si>
    <t>TRAMITACION DE RECLUTAMIENTO (CARTILLA M</t>
  </si>
  <si>
    <t>4.1.4.3.05.0014</t>
  </si>
  <si>
    <t>SERVICIOS MEDICOS EXTERNOS</t>
  </si>
  <si>
    <t>4.1.4.3.05.0015</t>
  </si>
  <si>
    <t>PERMISO PROV P/CIRC ZONA PROHIBIDA</t>
  </si>
  <si>
    <t>4.1.4.3.05.0016</t>
  </si>
  <si>
    <t>PERMISO P/CIRC CON EXCESO DIMENSIONES</t>
  </si>
  <si>
    <t>4.1.4.3.05.0017</t>
  </si>
  <si>
    <t>APOYO OPERATIVO PARA EVENTOS EN VIA PUBLICA</t>
  </si>
  <si>
    <t>4.1.4.3.05.0040</t>
  </si>
  <si>
    <t>4.1.4.3.05.0049</t>
  </si>
  <si>
    <t>4.1.4.3.05.0050</t>
  </si>
  <si>
    <t>4.1.4.3.05.0060</t>
  </si>
  <si>
    <t>4.1.4.3.06.0000</t>
  </si>
  <si>
    <t>POR EXPEDICIÓN DE LICENCIAS</t>
  </si>
  <si>
    <t>4.1.4.3.06.0001</t>
  </si>
  <si>
    <t>ANUNCIOS</t>
  </si>
  <si>
    <t>4.1.4.3.06.0002</t>
  </si>
  <si>
    <t>LICENCIA PERMISO PROVISIONAL ALCOHOLES</t>
  </si>
  <si>
    <t>4.1.4.3.06.0003</t>
  </si>
  <si>
    <t>LICENCIA DE OPERACIÓN DE ECOLOGÍA</t>
  </si>
  <si>
    <t>4.1.4.3.06.0004</t>
  </si>
  <si>
    <t>LICENCIA COMISIONES DE BOX Y LUCHA</t>
  </si>
  <si>
    <t>4.1.4.3.06.0040</t>
  </si>
  <si>
    <t>4.1.4.3.06.0049</t>
  </si>
  <si>
    <t>4.1.4.3.06.0050</t>
  </si>
  <si>
    <t>4.1.4.3.06.0060</t>
  </si>
  <si>
    <t>4.1.4.3.07.0000</t>
  </si>
  <si>
    <t>POR CONTROL Y LIMPIEZA DE LOTES BALDÍOS.</t>
  </si>
  <si>
    <t>4.1.4.3.07.0001</t>
  </si>
  <si>
    <t>DESMONTE, DESYERBA O LIMPIEZA DE INMUEB</t>
  </si>
  <si>
    <t>4.1.4.3.07.0002</t>
  </si>
  <si>
    <t>RETIRO DE RAMAS, BASURA O ESCOMBRO</t>
  </si>
  <si>
    <t>4.1.4.3.07.0040</t>
  </si>
  <si>
    <t>4.1.4.3.07.0049</t>
  </si>
  <si>
    <t>4.1.4.3.07.0050</t>
  </si>
  <si>
    <t>4.1.4.3.07.0060</t>
  </si>
  <si>
    <t>4.1.4.3.08.0000</t>
  </si>
  <si>
    <t>POR LIMPIA Y RECOLECCIÓN DE DESECHOS IND</t>
  </si>
  <si>
    <t>4.1.4.3.08.0001</t>
  </si>
  <si>
    <t>SERVICIO DE LIMPIA</t>
  </si>
  <si>
    <t>4.1.4.3.08.0002</t>
  </si>
  <si>
    <t>REZAGO DE LIMPIA</t>
  </si>
  <si>
    <t>4.1.4.3.08.0003</t>
  </si>
  <si>
    <t>USO DE RELLENO SANITARIO</t>
  </si>
  <si>
    <t>4.1.4.3.08.0004</t>
  </si>
  <si>
    <t>SERVICIO DE LIMPIEZA DE FOSAS SÉPTICAS</t>
  </si>
  <si>
    <t>4.1.4.3.08.0005</t>
  </si>
  <si>
    <t>SERVICIO DE RECOLECCIÓN DE DESECHOS INDU</t>
  </si>
  <si>
    <t>4.1.4.3.08.0040</t>
  </si>
  <si>
    <t>4.1.4.3.08.0049</t>
  </si>
  <si>
    <t>4.1.4.3.08.0050</t>
  </si>
  <si>
    <t>4.1.4.3.08.0060</t>
  </si>
  <si>
    <t>4.1.4.3.09.0000</t>
  </si>
  <si>
    <t>POR ANUENCIA MUNICIPAL</t>
  </si>
  <si>
    <t>4.1.4.3.09.0001</t>
  </si>
  <si>
    <t>ANUENCIA MUNICIPAL DE LICENCIA Y/O AUTOR</t>
  </si>
  <si>
    <t>4.1.4.3.09.0002</t>
  </si>
  <si>
    <t>REVALIDACIÓN ANUAL DE LA ANUENCIA MUNICI</t>
  </si>
  <si>
    <t>4.1.4.3.09.0003</t>
  </si>
  <si>
    <t>REZAGO DE REVALIDACIÓN DE ANUENCIA MUNIC</t>
  </si>
  <si>
    <t>4.1.4.3.09.0050</t>
  </si>
  <si>
    <t>4.1.4.3.09.0060</t>
  </si>
  <si>
    <t>4.1.4.4.00.0000</t>
  </si>
  <si>
    <t>ACCESORIOS DE DERECHOS</t>
  </si>
  <si>
    <t>4.1.4.4.01.0000</t>
  </si>
  <si>
    <t>4.1.4.4.01.0001</t>
  </si>
  <si>
    <t>4.1.4.4.01.0002</t>
  </si>
  <si>
    <t>4.1.4.4.01.0003</t>
  </si>
  <si>
    <t>4.1.4.4.01.0004</t>
  </si>
  <si>
    <t>4.1.4.4.01.0049</t>
  </si>
  <si>
    <t>4.1.4.4.01.0050</t>
  </si>
  <si>
    <t>4.1.4.4.01.0060</t>
  </si>
  <si>
    <t>4.1.4.4.02.0000</t>
  </si>
  <si>
    <t>RECARGO DEL REZAGO DEL REFRENDO</t>
  </si>
  <si>
    <t>4.1.4.4.02.0001</t>
  </si>
  <si>
    <t>4.1.4.4.02.0002</t>
  </si>
  <si>
    <t>GASTOS DE EJECUCION</t>
  </si>
  <si>
    <t>4.1.4.4.02.0003</t>
  </si>
  <si>
    <t>4.1.4.4.02.0050</t>
  </si>
  <si>
    <t>4.1.4.4.02.0060</t>
  </si>
  <si>
    <t>4.1.4.9.00.0000</t>
  </si>
  <si>
    <t>OTROS DERECHOS</t>
  </si>
  <si>
    <t>4.1.4.9.01.0000</t>
  </si>
  <si>
    <t>CONTRIBUCIONES POR NUEVOS FRACCIONAMIENT</t>
  </si>
  <si>
    <t>4.1.4.9.01.0001</t>
  </si>
  <si>
    <t>DEL 7% POR EDIFICACIONES COMERCIALES</t>
  </si>
  <si>
    <t>4.1.4.9.01.0002</t>
  </si>
  <si>
    <t>DEL 17 % POR EDIFICACIONES HABITACIONALE</t>
  </si>
  <si>
    <t>4.1.4.9.01.0003</t>
  </si>
  <si>
    <t>CONVENIO DEL 7% POR EDIFICACIONES COMERC</t>
  </si>
  <si>
    <t>4.1.4.9.01.0004</t>
  </si>
  <si>
    <t>CONVENIO DEL 17% POR EDIFICACIONES HABIT</t>
  </si>
  <si>
    <t>4.1.4.9.01.0040</t>
  </si>
  <si>
    <t>4.1.4.9.01.0049</t>
  </si>
  <si>
    <t>4.1.4.9.01.0050</t>
  </si>
  <si>
    <t>4.1.4.9.01.0060</t>
  </si>
  <si>
    <t>PRODUCTOS DE TIPO CORRIENTE</t>
  </si>
  <si>
    <t>4.1.5.1.00.0000</t>
  </si>
  <si>
    <t>PRODUCTOS</t>
  </si>
  <si>
    <t>4.1.5.1.01.0000</t>
  </si>
  <si>
    <t>ENAJENACIÓN DE BIENES MUEBLES E INMUEBLE</t>
  </si>
  <si>
    <t>4.1.5.1.01.0001</t>
  </si>
  <si>
    <t>ENAJENACION DE BIENES MUEBLES</t>
  </si>
  <si>
    <t>4.1.5.1.01.0002</t>
  </si>
  <si>
    <t>ENAJENACION DE BIENES INMUEBLES</t>
  </si>
  <si>
    <t>4.1.5.1.01.0003</t>
  </si>
  <si>
    <t>ENAJENACION LOTES DE PANTEÓN</t>
  </si>
  <si>
    <t>4.1.5.1.01.0004</t>
  </si>
  <si>
    <t>ENAJENACION DE TERRENOS</t>
  </si>
  <si>
    <t>4.1.5.1.01.0005</t>
  </si>
  <si>
    <t>ENAJENACION GAVETAS DE PANTEÓN MUNICIPAL</t>
  </si>
  <si>
    <t>4.1.5.1.01.0050</t>
  </si>
  <si>
    <t>4.1.5.1.01.0060</t>
  </si>
  <si>
    <t>4.1.5.1.02.0000</t>
  </si>
  <si>
    <t>ARRENDAMIENTO O EXPLOTACIÓN DE BIENES MU</t>
  </si>
  <si>
    <t>4.1.5.1.02.0001</t>
  </si>
  <si>
    <t>CENTRO SOCIAL</t>
  </si>
  <si>
    <t>4.1.5.1.02.0002</t>
  </si>
  <si>
    <t>CAPILLAS DE VELACIÓN</t>
  </si>
  <si>
    <t>4.1.5.1.02.0003</t>
  </si>
  <si>
    <t>RENTA LOTES DE PANTEONES</t>
  </si>
  <si>
    <t>4.1.5.1.02.0004</t>
  </si>
  <si>
    <t>RENTA DE GAVETAS</t>
  </si>
  <si>
    <t>4.1.5.1.02.0005</t>
  </si>
  <si>
    <t>PARQUE CANOAS</t>
  </si>
  <si>
    <t>4.1.5.1.02.0006</t>
  </si>
  <si>
    <t>PARQUE ESPAÑA</t>
  </si>
  <si>
    <t>4.1.5.1.02.0007</t>
  </si>
  <si>
    <t>PARQUE TUCAN</t>
  </si>
  <si>
    <t>4.1.5.1.02.0008</t>
  </si>
  <si>
    <t>PARQUE AZTLAN</t>
  </si>
  <si>
    <t>4.1.5.1.02.0009</t>
  </si>
  <si>
    <t>PARQUES CONCESIONES</t>
  </si>
  <si>
    <t>4.1.5.1.02.0010</t>
  </si>
  <si>
    <t>PARQUES MÁQUINAS DE EXPENDEDORA DE PRODU</t>
  </si>
  <si>
    <t>4.1.5.1.02.0011</t>
  </si>
  <si>
    <t>SERVICIO DE BAÑOS PÚBLICOS</t>
  </si>
  <si>
    <t>4.1.5.1.02.0012</t>
  </si>
  <si>
    <t>RENTA DIVERSAS ÁREAS MUNICIPALES</t>
  </si>
  <si>
    <t>4.1.5.1.02.0013</t>
  </si>
  <si>
    <t>CUOTAS ESTACIONAMIENTO MUNICIPAL</t>
  </si>
  <si>
    <t>4.1.5.1.02.0014</t>
  </si>
  <si>
    <t>ARRENDAMIENTO DE TEATROS Y AUDITORIOS</t>
  </si>
  <si>
    <t>4.1.5.1.02.0015</t>
  </si>
  <si>
    <t>CUOTAS GIMNASIOS</t>
  </si>
  <si>
    <t>4.1.5.1.02.0016</t>
  </si>
  <si>
    <t>CUOTAS CANCHAS DEPORTIVAS</t>
  </si>
  <si>
    <t>4.1.5.1.02.0017</t>
  </si>
  <si>
    <t>CUOTAS DIF GUARDERIAS</t>
  </si>
  <si>
    <t>4.1.5.1.02.0018</t>
  </si>
  <si>
    <t>CUOTAS CENTROS COMUNITARIOS</t>
  </si>
  <si>
    <t>4.1.5.1.02.0019</t>
  </si>
  <si>
    <t>CUOTAS UNIDADES DE DESARROLLO CULTURAL</t>
  </si>
  <si>
    <t>4.1.5.1.02.0020</t>
  </si>
  <si>
    <t>MERCADO DÍAZ ORDAZ</t>
  </si>
  <si>
    <t>4.1.5.1.02.0021</t>
  </si>
  <si>
    <t>MERCADO LAS FLORES</t>
  </si>
  <si>
    <t>4.1.5.1.02.0022</t>
  </si>
  <si>
    <t>MERCADO POPULAR III</t>
  </si>
  <si>
    <t>4.1.5.1.02.0023</t>
  </si>
  <si>
    <t>MERCADO JOSÉ ANGEL CONCHELO</t>
  </si>
  <si>
    <t>4.1.5.1.02.0024</t>
  </si>
  <si>
    <t>CUOTAS ALBERCAS MUNICIPALES</t>
  </si>
  <si>
    <t>4.1.5.1.02.0025</t>
  </si>
  <si>
    <t>SERVICIOS DE REHABILITACIÓN</t>
  </si>
  <si>
    <t>4.1.5.1.02.0026</t>
  </si>
  <si>
    <t>SERVICIOS DE TERAPIA DE PSICOLOGÍA</t>
  </si>
  <si>
    <t>4.1.5.1.02.0027</t>
  </si>
  <si>
    <t>VENTA DE ARTÍCULOS DIVERSOS</t>
  </si>
  <si>
    <t>4.1.5.1.02.0028</t>
  </si>
  <si>
    <t>TRASLADO DE AMBULANCIA</t>
  </si>
  <si>
    <t>4.1.5.1.02.0029</t>
  </si>
  <si>
    <t>ALBERGUES INFANTILES</t>
  </si>
  <si>
    <t>4.1.5.1.02.0030</t>
  </si>
  <si>
    <t>USO TEMP ESPACIO P/VTA PROD Y SERV PQUES</t>
  </si>
  <si>
    <t>4.1.5.1.02.0031</t>
  </si>
  <si>
    <t>ACOPIO DE LLANTAS</t>
  </si>
  <si>
    <t>4.1.5.1.02.0032</t>
  </si>
  <si>
    <t>PARQUE MONTERREY 400</t>
  </si>
  <si>
    <t>4.1.5.1.02.0050</t>
  </si>
  <si>
    <t>4.1.5.1.02.0060</t>
  </si>
  <si>
    <t>4.1.5.1.03.0000</t>
  </si>
  <si>
    <t>INTERESES GANADOS DE VALORES, CRÉDITOS,</t>
  </si>
  <si>
    <t>4.1.5.1.03.0001</t>
  </si>
  <si>
    <t>RECURSOS PROPIOS</t>
  </si>
  <si>
    <t>4.1.5.1.03.0002</t>
  </si>
  <si>
    <t>CONTRIBUYENTES</t>
  </si>
  <si>
    <t>4.1.5.1.03.0003</t>
  </si>
  <si>
    <t>SUBSIDIOS Y CONVENIOS FEDERALES</t>
  </si>
  <si>
    <t>4.1.5.1.03.0004</t>
  </si>
  <si>
    <t>FIDEICOMISOS</t>
  </si>
  <si>
    <t>4.1.5.1.03.0005</t>
  </si>
  <si>
    <t>CONAGUA 2008 INTERESES 84</t>
  </si>
  <si>
    <t>4.1.5.1.03.0006</t>
  </si>
  <si>
    <t>EMPLEO TEMPORAL 2009 (103)</t>
  </si>
  <si>
    <t>4.1.5.1.03.0007</t>
  </si>
  <si>
    <t>CONADE (106)</t>
  </si>
  <si>
    <t>4.1.5.1.03.0008</t>
  </si>
  <si>
    <t>REHAB ESP. EDUCATIVO 2010 (116)</t>
  </si>
  <si>
    <t>4.1.5.1.03.0009</t>
  </si>
  <si>
    <t>FOPAM (123)</t>
  </si>
  <si>
    <t>4.1.5.1.03.0010</t>
  </si>
  <si>
    <t>EMPLEO TEMPORAL 2011 (139)</t>
  </si>
  <si>
    <t>4.1.5.1.03.0011</t>
  </si>
  <si>
    <t>REHAB. BIBLIOTECAS 2012 (157)</t>
  </si>
  <si>
    <t>4.1.5.1.03.0012</t>
  </si>
  <si>
    <t>FOPEDEP 2013 (166)</t>
  </si>
  <si>
    <t>4.1.5.1.03.0013</t>
  </si>
  <si>
    <t>BIBLIOTECA SAN BERNABE II (176)</t>
  </si>
  <si>
    <t>4.1.5.1.03.0014</t>
  </si>
  <si>
    <t>FOPEDEP 2014 (185)</t>
  </si>
  <si>
    <t>4.1.5.1.03.0015</t>
  </si>
  <si>
    <t>CONADE 2014 R23 (187)</t>
  </si>
  <si>
    <t>4.1.5.1.03.0016</t>
  </si>
  <si>
    <t>REHAB. BIBLIOTECA 2014 (190)</t>
  </si>
  <si>
    <t>4.1.5.1.03.0017</t>
  </si>
  <si>
    <t>CONTING. ECONOMICAS 2014 (192)</t>
  </si>
  <si>
    <t>4.1.5.1.03.0018</t>
  </si>
  <si>
    <t>CONTING. ECONOMICAS 2014 (193)</t>
  </si>
  <si>
    <t>4.1.5.1.03.0019</t>
  </si>
  <si>
    <t>PROG. DES. REGIONALES 2014  (196)</t>
  </si>
  <si>
    <t>4.1.5.1.03.0020</t>
  </si>
  <si>
    <t>PYMES 2014 (197)</t>
  </si>
  <si>
    <t>4.1.5.1.03.0021</t>
  </si>
  <si>
    <t>INDAME MEJORA REG. (199)</t>
  </si>
  <si>
    <t>4.1.5.1.03.0022</t>
  </si>
  <si>
    <t>PYMES 2014 (200)</t>
  </si>
  <si>
    <t>4.1.5.1.03.0023</t>
  </si>
  <si>
    <t>CULTURA 2015 R23 (206)</t>
  </si>
  <si>
    <t>4.1.5.1.03.0024</t>
  </si>
  <si>
    <t>FOPADEM 2015 (207)</t>
  </si>
  <si>
    <t>4.1.5.1.03.0025</t>
  </si>
  <si>
    <t>FDO CONT. ECON, 2015 (210)</t>
  </si>
  <si>
    <t>4.1.5.1.03.0026</t>
  </si>
  <si>
    <t>INADEM SPC0452015 (211)</t>
  </si>
  <si>
    <t>4.1.5.1.03.0027</t>
  </si>
  <si>
    <t>INADEM SPC0472015 (212)</t>
  </si>
  <si>
    <t>4.1.5.1.03.0028</t>
  </si>
  <si>
    <t>PROG. DESARROLLO REG. 2015 (214)</t>
  </si>
  <si>
    <t>4.1.5.1.03.0029</t>
  </si>
  <si>
    <t>RESC. ESP. PUBLICOS 2015 (216)</t>
  </si>
  <si>
    <t>4.1.5.1.03.0030</t>
  </si>
  <si>
    <t>APAUR 2016 (224)</t>
  </si>
  <si>
    <t>4.1.5.1.03.0031</t>
  </si>
  <si>
    <t>FORTASEG 2016 (226)</t>
  </si>
  <si>
    <t>4.1.5.1.03.0032</t>
  </si>
  <si>
    <t>FORTASEG COP 2016 (227)</t>
  </si>
  <si>
    <t>4.1.5.1.03.0033</t>
  </si>
  <si>
    <t>FORTALECE 2016  (228)</t>
  </si>
  <si>
    <t>4.1.5.1.03.0034</t>
  </si>
  <si>
    <t>FODEMUN 2016 (229)</t>
  </si>
  <si>
    <t>4.1.5.1.03.0035</t>
  </si>
  <si>
    <t>SEDATU VIVIENDA FED. 2016 (230)</t>
  </si>
  <si>
    <t>4.1.5.1.03.0036</t>
  </si>
  <si>
    <t>VERT. ESP. PUBLICOS 2016 (234)</t>
  </si>
  <si>
    <t>4.1.5.1.03.0037</t>
  </si>
  <si>
    <t>VERT HABITAT FEDERAL 2016 (235)</t>
  </si>
  <si>
    <t>4.1.5.1.03.0038</t>
  </si>
  <si>
    <t>ESPACIOS PUBLICOS MPAL 2016 (236)</t>
  </si>
  <si>
    <t>4.1.5.1.03.0039</t>
  </si>
  <si>
    <t>HABITAL MPAL 2016 (237)</t>
  </si>
  <si>
    <t>4.1.5.1.03.0040</t>
  </si>
  <si>
    <t>PROG. DES. REGIONALES 2016 (238)</t>
  </si>
  <si>
    <t>4.1.5.1.03.0041</t>
  </si>
  <si>
    <t>PROG. REGIONALES 2 2016 (239)</t>
  </si>
  <si>
    <t>4.1.5.1.03.0042</t>
  </si>
  <si>
    <t>PROG. EMPL. TEMP. 2016 (241)</t>
  </si>
  <si>
    <t>4.1.5.1.03.0050</t>
  </si>
  <si>
    <t>4.1.5.1.03.0060</t>
  </si>
  <si>
    <t>4.1.5.1.04.0000</t>
  </si>
  <si>
    <t>DEPOSITO DE ESCOMBROS Y DESECHOS VEGETAL</t>
  </si>
  <si>
    <t>4.1.5.1.04.0001</t>
  </si>
  <si>
    <t>4.1.5.1.04.0050</t>
  </si>
  <si>
    <t>4.1.5.1.05.0000</t>
  </si>
  <si>
    <t>VENTA DE IMPRESOS, FORMATOS Y PAPEL ESP</t>
  </si>
  <si>
    <t>4.1.5.1.05.0001</t>
  </si>
  <si>
    <t>4.1.5.1.05.0002</t>
  </si>
  <si>
    <t>BASES DE CONCURSO</t>
  </si>
  <si>
    <t>4.1.5.1.05.0050</t>
  </si>
  <si>
    <t>4.1.5.2.00.0000</t>
  </si>
  <si>
    <t>ENAJENACIÓN DE BIENES MUEBLES NO SUJETOS</t>
  </si>
  <si>
    <t>4.1.5.2.01.0000</t>
  </si>
  <si>
    <t>ENAJENACION DE BIENES MUEBLES NO SUJETOS</t>
  </si>
  <si>
    <t>4.1.5.2.01.0001</t>
  </si>
  <si>
    <t>VENTA DE BIENES MOSTRENCOS</t>
  </si>
  <si>
    <t>4.1.5.2.01.0002</t>
  </si>
  <si>
    <t>VENTA DE OBJETOS RETENIDOS Y ADJUDICADOS</t>
  </si>
  <si>
    <t>4.1.5.2.01.0003</t>
  </si>
  <si>
    <t>VENTA DE CHATARRA</t>
  </si>
  <si>
    <t>4.1.5.2.01.0004</t>
  </si>
  <si>
    <t>VENTA DE SEÑALAMIENTOS EXCLUSIVOS</t>
  </si>
  <si>
    <t>4.1.5.2.01.0005</t>
  </si>
  <si>
    <t>VENTA DE ATAUDES</t>
  </si>
  <si>
    <t>4.1.5.2.01.0050</t>
  </si>
  <si>
    <t>4.1.5.2.01.0060</t>
  </si>
  <si>
    <t>4.1.5.3.00.0000</t>
  </si>
  <si>
    <t>ACCESORIOS DE PRODUCTOS</t>
  </si>
  <si>
    <t>4.1.5.3.01.0000</t>
  </si>
  <si>
    <t>RECARGOS, GASTOS DE COBRANZA SANCIONES</t>
  </si>
  <si>
    <t>4.1.5.3.01.0001</t>
  </si>
  <si>
    <t>4.1.5.3.01.0002</t>
  </si>
  <si>
    <t>GASTOS DE COBRANZA</t>
  </si>
  <si>
    <t>4.1.5.3.01.0003</t>
  </si>
  <si>
    <t>4.1.5.3.01.0004</t>
  </si>
  <si>
    <t>4.1.5.3.01.0049</t>
  </si>
  <si>
    <t>4.1.5.3.01.0060</t>
  </si>
  <si>
    <t>4.1.5.9.00.0000</t>
  </si>
  <si>
    <t>OTROS PRODUCTOS QUE GENERAN INGRESOS COR</t>
  </si>
  <si>
    <t>4.1.5.9.01.0000</t>
  </si>
  <si>
    <t>4.1.5.9.01.0001</t>
  </si>
  <si>
    <t>EVENTOS MUNICIPALES</t>
  </si>
  <si>
    <t>4.1.5.9.01.0002</t>
  </si>
  <si>
    <t>SERVICIOS PRESTADOS EN EL DIF MUNICIPAL</t>
  </si>
  <si>
    <t>4.1.5.9.01.0003</t>
  </si>
  <si>
    <t>ADMISIÓN ZONA DE TOLERANCIA</t>
  </si>
  <si>
    <t>4.1.5.9.01.0004</t>
  </si>
  <si>
    <t>EXCAVACIÓN Y REHABILITACIÓN DE VÍA PÚBLI</t>
  </si>
  <si>
    <t>4.1.5.9.01.0005</t>
  </si>
  <si>
    <t>CONCESIONES DE SERVICIOS</t>
  </si>
  <si>
    <t>4.1.5.9.01.0006</t>
  </si>
  <si>
    <t>CURSOS CENTROS MUNICIPALES</t>
  </si>
  <si>
    <t>4.1.5.9.01.0007</t>
  </si>
  <si>
    <t>ING. POR SERVICIO MEDICO EMPLEADOS MUNIC</t>
  </si>
  <si>
    <t>4.1.5.9.01.0008</t>
  </si>
  <si>
    <t>RECUPERACIÓN TESTAMENTOS</t>
  </si>
  <si>
    <t>4.1.5.9.01.0009</t>
  </si>
  <si>
    <t>CENTRO ANTIRRABICO</t>
  </si>
  <si>
    <t>4.1.5.9.01.0010</t>
  </si>
  <si>
    <t>APOYO OPERATIVO PARA EVENTOS EN CVIA PUBLICA</t>
  </si>
  <si>
    <t>4.1.5.9.01.0011</t>
  </si>
  <si>
    <t>SERVICIOS PRESTADOS EN DESARROLLO HUMANO</t>
  </si>
  <si>
    <t>4.1.5.9.01.0012</t>
  </si>
  <si>
    <t>SERVICIOS PRESTADOS EN DESARROLLO URBANO</t>
  </si>
  <si>
    <t>4.1.5.9.01.0013</t>
  </si>
  <si>
    <t>FOTOGRAFIAS PASAPORTES</t>
  </si>
  <si>
    <t>4.1.5.9.01.0014</t>
  </si>
  <si>
    <t>SEGUROS DE VIDA EMPLEADOS</t>
  </si>
  <si>
    <t>4.1.5.9.01.0015</t>
  </si>
  <si>
    <t>RECUPERACIONES MENORES EMPLEADOS</t>
  </si>
  <si>
    <t>4.1.5.9.01.0016</t>
  </si>
  <si>
    <t>TRANSACCIONES EXTRAORDINARIAS</t>
  </si>
  <si>
    <t>4.1.5.9.01.0017</t>
  </si>
  <si>
    <t>ING. POR SERVICIO MEDICO CRUZ VERDE</t>
  </si>
  <si>
    <t>4.1.5.9.01.0050</t>
  </si>
  <si>
    <t>4.1.5.9.01.0060</t>
  </si>
  <si>
    <t>APROVECHAMIENTOS DE TIPO CORRIENTE</t>
  </si>
  <si>
    <t>4.1.6.1.00.0000</t>
  </si>
  <si>
    <t>INCENTIVOS DERIVADOS DE LA COLABORACIÓN</t>
  </si>
  <si>
    <t>4.1.6.1.01.0000</t>
  </si>
  <si>
    <t>CONTROL VEHICULAR</t>
  </si>
  <si>
    <t>4.1.6.1.01.0001</t>
  </si>
  <si>
    <t>INCENTIVOS COLABORACIÓN FISCAL CONTROL V</t>
  </si>
  <si>
    <t>4.1.6.2.00.0000</t>
  </si>
  <si>
    <t>MULTAS</t>
  </si>
  <si>
    <t>4.1.6.2.01.0000</t>
  </si>
  <si>
    <t>MULTAS ESTATALES</t>
  </si>
  <si>
    <t>4.1.6.2.01.0001</t>
  </si>
  <si>
    <t>TRÁNSITO</t>
  </si>
  <si>
    <t>4.1.6.2.01.0002</t>
  </si>
  <si>
    <t>POLICÍA Y BUEN GOBIERNO</t>
  </si>
  <si>
    <t>4.1.6.2.01.0003</t>
  </si>
  <si>
    <t>CONSTRUCCIÓN</t>
  </si>
  <si>
    <t>4.1.6.2.01.0004</t>
  </si>
  <si>
    <t>4.1.6.2.01.0005</t>
  </si>
  <si>
    <t>ECOLOGÍA</t>
  </si>
  <si>
    <t>4.1.6.2.01.0006</t>
  </si>
  <si>
    <t>POR VIOLACIÓN A HORARIO DE CIERRE</t>
  </si>
  <si>
    <t>4.1.6.2.01.0007</t>
  </si>
  <si>
    <t>PROTECCIÓN CIVIL</t>
  </si>
  <si>
    <t>4.1.6.2.01.0008</t>
  </si>
  <si>
    <t>ESTABLECIMIENTOS CON VENTA Y/O CONSUMO D</t>
  </si>
  <si>
    <t>4.1.6.2.01.0009</t>
  </si>
  <si>
    <t>MULTAS PREDIAL</t>
  </si>
  <si>
    <t>4.1.6.2.01.0010</t>
  </si>
  <si>
    <t>MULTAS MODERNIZACIÓN CATASTRAL</t>
  </si>
  <si>
    <t>4.1.6.2.01.0011</t>
  </si>
  <si>
    <t>ISAI</t>
  </si>
  <si>
    <t>4.1.6.2.01.0012</t>
  </si>
  <si>
    <t>POR VIOLACION AL REGLAMENTO DE ACCESO RE</t>
  </si>
  <si>
    <t>4.1.6.2.01.0013</t>
  </si>
  <si>
    <t>PREDIOS BALDIOS</t>
  </si>
  <si>
    <t>4.1.6.2.01.0014</t>
  </si>
  <si>
    <t>ACTIVIDADES COMERCIALES EN LA VÍA PÚBLIC</t>
  </si>
  <si>
    <t>4.1.6.2.01.0015</t>
  </si>
  <si>
    <t>ESPECTÁCULOS Y JUEGOS PERMITIDOS</t>
  </si>
  <si>
    <t>4.1.6.2.01.0016</t>
  </si>
  <si>
    <t>4.1.6.2.01.0017</t>
  </si>
  <si>
    <t>FRACCIONAMIENTO</t>
  </si>
  <si>
    <t>4.1.6.2.01.0018</t>
  </si>
  <si>
    <t>SANIDAD</t>
  </si>
  <si>
    <t>4.1.6.2.01.0019</t>
  </si>
  <si>
    <t>ESTACIONAMIENTOS PÚBLICOS</t>
  </si>
  <si>
    <t>4.1.6.2.01.0020</t>
  </si>
  <si>
    <t>VIOLACIONES AL REGLAMENTO DE LIMPIA</t>
  </si>
  <si>
    <t>4.1.6.2.01.0021</t>
  </si>
  <si>
    <t>OTRAS MULTAS ADMINISTRATIVAS</t>
  </si>
  <si>
    <t>4.1.6.2.01.0022</t>
  </si>
  <si>
    <t>MULTA POR LICENCIA USO DE SUELO</t>
  </si>
  <si>
    <t>4.1.6.2.01.0040</t>
  </si>
  <si>
    <t>4.1.6.2.01.0049</t>
  </si>
  <si>
    <t>CONDONACIÓN DE MULTAS (CARGO)</t>
  </si>
  <si>
    <t>4.1.6.2.01.0050</t>
  </si>
  <si>
    <t>4.1.6.2.01.0060</t>
  </si>
  <si>
    <t>4.1.6.2.02.0000</t>
  </si>
  <si>
    <t>MULTAS FISCALES DE FORMA</t>
  </si>
  <si>
    <t>4.1.6.2.02.0001</t>
  </si>
  <si>
    <t>SOLICITUDES DE EMPADRONAMIENTO</t>
  </si>
  <si>
    <t>4.1.6.2.02.0002</t>
  </si>
  <si>
    <t>DECLARACIONES AVISOS Y CONSTANCIAS</t>
  </si>
  <si>
    <t>4.1.6.2.02.0003</t>
  </si>
  <si>
    <t>INFRACCIONES COMETIDAS AL EJERCICIO DE L</t>
  </si>
  <si>
    <t>4.1.6.2.02.0004</t>
  </si>
  <si>
    <t>INFRACCIONES FISCALES COMETIDAS POR EMPL</t>
  </si>
  <si>
    <t>4.1.6.2.02.0005</t>
  </si>
  <si>
    <t>INGERENCIA INDEBIDA DE TERCEROS EN MATER</t>
  </si>
  <si>
    <t>4.1.6.2.02.0006</t>
  </si>
  <si>
    <t>INCUMPLIMIENTO A REQUERIMIENTOS FISCALES</t>
  </si>
  <si>
    <t>4.1.6.2.02.0040</t>
  </si>
  <si>
    <t>4.1.6.2.02.0049</t>
  </si>
  <si>
    <t>4.1.6.2.02.0050</t>
  </si>
  <si>
    <t>4.1.6.2.02.0060</t>
  </si>
  <si>
    <t>4.1.6.2.03.0000</t>
  </si>
  <si>
    <t>MULTAS IMPUESTAS POR EL PODER JUDICIAL</t>
  </si>
  <si>
    <t>4.1.6.2.04.0000</t>
  </si>
  <si>
    <t>IMPUESTAS POR LA CONTRALORÍA MUNICIPAL</t>
  </si>
  <si>
    <t>4.1.6.2.05.0000</t>
  </si>
  <si>
    <t>MULTAS ADMINISTRATIVAS IMPUESTAS POR LAS</t>
  </si>
  <si>
    <t>4.1.6.3.00.0000</t>
  </si>
  <si>
    <t>4.1.6.3.01.0000</t>
  </si>
  <si>
    <t>4.1.6.3.01.0001</t>
  </si>
  <si>
    <t>DAÑOS A BIENES MUNICIPALES</t>
  </si>
  <si>
    <t>4.1.6.3.01.0002</t>
  </si>
  <si>
    <t>4.1.6.3.01.0050</t>
  </si>
  <si>
    <t>4.1.6.3.01.0060</t>
  </si>
  <si>
    <t>4.1.6.4.00.0000</t>
  </si>
  <si>
    <t>REINTEGROS</t>
  </si>
  <si>
    <t>4.1.6.5.00.0000</t>
  </si>
  <si>
    <t>APROVECHAMIENTOS PROVENIENTES DE OBRAS P</t>
  </si>
  <si>
    <t>4.1.6.6.00.0000</t>
  </si>
  <si>
    <t>APROVECHAMIENTOS POR PARTICIPACIONES DER</t>
  </si>
  <si>
    <t>4.1.6.7.00.0000</t>
  </si>
  <si>
    <t>APROVECHAMIENTOS POR APORTACIONES Y COOP</t>
  </si>
  <si>
    <t>4.1.6.7.01.0000</t>
  </si>
  <si>
    <t>APORTACIONES DE CONCESIONARIOS</t>
  </si>
  <si>
    <t>4.1.6.7.01.0001</t>
  </si>
  <si>
    <t>CONCESIÓN DE RASTRO</t>
  </si>
  <si>
    <t>4.1.6.7.01.0002</t>
  </si>
  <si>
    <t>MEDIDORES COLECTIVOS</t>
  </si>
  <si>
    <t>4.1.6.7.01.0050</t>
  </si>
  <si>
    <t>4.1.6.7.02.0000</t>
  </si>
  <si>
    <t>APORTACIONES DE PERMISIONARIOS</t>
  </si>
  <si>
    <t>4.1.6.7.03.0000</t>
  </si>
  <si>
    <t>APROVECHAMIENTOS POR COOPERACIONES</t>
  </si>
  <si>
    <t>4.1.6.7.03.0001</t>
  </si>
  <si>
    <t>COOPERACION EMPRESAS PYME</t>
  </si>
  <si>
    <t>4.1.6.8.00.0000</t>
  </si>
  <si>
    <t>ACCESORIOS DE APROVECHAMIENTOS</t>
  </si>
  <si>
    <t>4.1.6.8.01.0000</t>
  </si>
  <si>
    <t>ACCESORIOS DE APROVECHAMIENTOS DIFERENTE</t>
  </si>
  <si>
    <t>4.1.6.8.01.0001</t>
  </si>
  <si>
    <t>4.1.6.8.01.0002</t>
  </si>
  <si>
    <t>4.1.6.8.01.0003</t>
  </si>
  <si>
    <t>SANCIÓN</t>
  </si>
  <si>
    <t>4.1.6.8.01.0004</t>
  </si>
  <si>
    <t>4.1.6.8.01.0049</t>
  </si>
  <si>
    <t>CONDONACIONES</t>
  </si>
  <si>
    <t>4.1.6.8.01.0050</t>
  </si>
  <si>
    <t>SUBSIDIO</t>
  </si>
  <si>
    <t>4.1.6.8.01.0060</t>
  </si>
  <si>
    <t>4.1.6.8.02.0000</t>
  </si>
  <si>
    <t>ACCESORIOS DE MULTAS</t>
  </si>
  <si>
    <t>4.1.6.8.02.0001</t>
  </si>
  <si>
    <t>4.1.6.8.02.0002</t>
  </si>
  <si>
    <t>4.1.6.8.02.0003</t>
  </si>
  <si>
    <t>4.1.6.8.02.0004</t>
  </si>
  <si>
    <t>4.1.6.8.02.0049</t>
  </si>
  <si>
    <t>4.1.6.8.02.0050</t>
  </si>
  <si>
    <t>4.1.6.8.02.0060</t>
  </si>
  <si>
    <t>4.1.6.9.00.0000</t>
  </si>
  <si>
    <t>OTROS APROVECHAMIENTOS</t>
  </si>
  <si>
    <t>4.1.6.9.01.0000</t>
  </si>
  <si>
    <t>DONATIVOS</t>
  </si>
  <si>
    <t>4.1.6.9.01.0001</t>
  </si>
  <si>
    <t>DONATIVOS EN EFECTIVO</t>
  </si>
  <si>
    <t>4.1.6.9.01.0002</t>
  </si>
  <si>
    <t>DONATIVOS EN ESPECIE</t>
  </si>
  <si>
    <t>4.1.6.9.01.0003</t>
  </si>
  <si>
    <t>DONATIVOS DIF EFECTIVO DIF</t>
  </si>
  <si>
    <t>4.1.6.9.01.0004</t>
  </si>
  <si>
    <t>DONATIVOS DIF ESPECIE</t>
  </si>
  <si>
    <t>4.1.6.9.01.0005</t>
  </si>
  <si>
    <t>INGRESOS JUEGOS Y SORTEOS DIF</t>
  </si>
  <si>
    <t>4.1.6.9.01.0006</t>
  </si>
  <si>
    <t>PATROCINIOS 21K MONTERREY CARRERA C/SENT SOCIAL</t>
  </si>
  <si>
    <t>4.1.6.9.01.0007</t>
  </si>
  <si>
    <t>CARRERA CULTURA FISICA Y DEPORTES</t>
  </si>
  <si>
    <t>4.1.6.9.02.0000</t>
  </si>
  <si>
    <t>SUBSIDIO ESTÍMULO FISCAL DEL SAT</t>
  </si>
  <si>
    <t>4.1.6.9.02.0001</t>
  </si>
  <si>
    <t>ESTÍMULO FISCAL DEL SAT</t>
  </si>
  <si>
    <t>4.1.6.9.02.0060</t>
  </si>
  <si>
    <t>DEVOLUCIÓN ESTIMULO FISCAL SAT</t>
  </si>
  <si>
    <t>4.1.6.9.03.0000</t>
  </si>
  <si>
    <t>CONVENIOS DE COLABORACIÓN ADMINISTRATIVA</t>
  </si>
  <si>
    <t>4.1.6.9.03.0001</t>
  </si>
  <si>
    <t>15% MULTAS DE TRÁNSITO MPIO. SANTA CATAR</t>
  </si>
  <si>
    <t>4.1.6.9.03.0002</t>
  </si>
  <si>
    <t>15% MULTAS DE TRÁNSITO MPIO. APODACA</t>
  </si>
  <si>
    <t>4.1.6.9.03.0003</t>
  </si>
  <si>
    <t>15% MULTAS DE TRÁNSITO MPIO. SAN PEDRO G</t>
  </si>
  <si>
    <t>4.1.6.9.03.0004</t>
  </si>
  <si>
    <t>15% MULTAS DE TRÁNSITO MPIO. SAN NICOLAS</t>
  </si>
  <si>
    <t>4.1.6.9.03.0005</t>
  </si>
  <si>
    <t>15% MULTAS DE TRÁNSITO MPIO. GUADALUPE</t>
  </si>
  <si>
    <t>4.1.6.9.03.0006</t>
  </si>
  <si>
    <t>15% MULTAS DE TRÁNSITO MPIO. ESCOBEDO</t>
  </si>
  <si>
    <t>4.1.6.9.03.0007</t>
  </si>
  <si>
    <t>15% MULTAS DE TRÁNSITO MPIO. GARCÍA</t>
  </si>
  <si>
    <t>4.1.6.9.03.0008</t>
  </si>
  <si>
    <t>15% MULTAS DE TRÁNSITO MPIO. JUÁREZ</t>
  </si>
  <si>
    <t>4.1.6.9.03.0009</t>
  </si>
  <si>
    <t>CONVENIO POR SALVAGUARDA DE VEHICULOS</t>
  </si>
  <si>
    <t>4.1.6.9.03.0010</t>
  </si>
  <si>
    <t>10% POR CONVENIO DE DERECHOS ESTATALES</t>
  </si>
  <si>
    <t>4.1.6.9.03.0012</t>
  </si>
  <si>
    <t>CONTRAPRESTACION DE SERVICIOS</t>
  </si>
  <si>
    <t>4.1.6.9.09.0000</t>
  </si>
  <si>
    <t>4.1.6.9.09.0001</t>
  </si>
  <si>
    <t>DIVERSAS SANCIONES A EMPLEADOS</t>
  </si>
  <si>
    <t>4.1.6.9.09.0002</t>
  </si>
  <si>
    <t>RECUPERACIONES Y PENALIZACIONES DERIVADA</t>
  </si>
  <si>
    <t>4.1.6.9.09.0003</t>
  </si>
  <si>
    <t>RECUPERACIONES DE PERMISIONARIOS POR RES</t>
  </si>
  <si>
    <t>4.1.6.9.09.0004</t>
  </si>
  <si>
    <t>SOBRANTES DE CAJA</t>
  </si>
  <si>
    <t>4.1.6.9.09.0005</t>
  </si>
  <si>
    <t>RECUPERACIONES DE GASTOS NO AUTORIZADOS</t>
  </si>
  <si>
    <t>4.1.6.9.09.0006</t>
  </si>
  <si>
    <t>COMISIONES POR COBRO TC PREDIAL BANCOS</t>
  </si>
  <si>
    <t>4.1.6.9.09.0007</t>
  </si>
  <si>
    <t>INTERESES POR PRORROGA 8%</t>
  </si>
  <si>
    <t>INGRESOS POR VENTA DE BIENES Y SERVICIOS</t>
  </si>
  <si>
    <t>4.1.7.1.00.0000</t>
  </si>
  <si>
    <t>INGRESOS POR VENTA DE MERCANCÍAS</t>
  </si>
  <si>
    <t>4.1.7.2.00.0000</t>
  </si>
  <si>
    <t>4.1.7.3.00.0000</t>
  </si>
  <si>
    <t>4.1.7.4.00.0000</t>
  </si>
  <si>
    <t>INGRESOS DE OPERACIÓN DE ENTIDADES PARAE</t>
  </si>
  <si>
    <t>INGRESOS NO COMPRENDIDOS EN LAS FRACCION</t>
  </si>
  <si>
    <t>4.1.9.1.00.0000</t>
  </si>
  <si>
    <t>IMPUESTOS NO COMPRENDIDOS EN LAS FRACCIO</t>
  </si>
  <si>
    <t>4.1.9.2.00.0000</t>
  </si>
  <si>
    <t>CONTRIBUCIONES DE MEJORAS, DERECHOS, PR</t>
  </si>
  <si>
    <t>4.2.0.0.00.0000</t>
  </si>
  <si>
    <t>PARTICIPACIONES, APORTACIONES, TRANSFER</t>
  </si>
  <si>
    <t>PARTICIPACIONES Y APORTACIONES</t>
  </si>
  <si>
    <t>4.2.1.1.00.0000</t>
  </si>
  <si>
    <t>PARTICIPACIONES</t>
  </si>
  <si>
    <t>4.2.1.1.01.0000</t>
  </si>
  <si>
    <t>PARTICIPACIONES FEDERALES</t>
  </si>
  <si>
    <t>4.2.1.1.01.0001</t>
  </si>
  <si>
    <t>FONDO GENERAL DE PARTICIPACIONES</t>
  </si>
  <si>
    <t>4.2.1.1.01.0002</t>
  </si>
  <si>
    <t>FONDO DE FOMENTO MUNICIPAL</t>
  </si>
  <si>
    <t>4.2.1.1.01.0003</t>
  </si>
  <si>
    <t>FONDO DE FISCALIZACIÓN</t>
  </si>
  <si>
    <t>4.2.1.1.01.0004</t>
  </si>
  <si>
    <t>IMPUESTO SOBRE AUTOMÓVILES NUEVOS (ISAN)</t>
  </si>
  <si>
    <t>4.2.1.1.01.0005</t>
  </si>
  <si>
    <t>FONDO DE COMPENSACIÓN DEL ISAN</t>
  </si>
  <si>
    <t>4.2.1.1.01.0006</t>
  </si>
  <si>
    <t>IMPUESTO ESPECIAL SOBRE PRODUCCIÓN Y SER</t>
  </si>
  <si>
    <t>4.2.1.1.01.0007</t>
  </si>
  <si>
    <t>VENTAS FINAL DE DIESEL Y GASOLINA</t>
  </si>
  <si>
    <t>4.2.1.1.01.0008</t>
  </si>
  <si>
    <t>0.136 % DE LA RECAUDACIÓN FEDERAL PARTIC</t>
  </si>
  <si>
    <t>4.2.1.1.01.0009</t>
  </si>
  <si>
    <t>DEV. ISR  PARTICIPABLE RAMO 28</t>
  </si>
  <si>
    <t>4.2.1.1.01.0010</t>
  </si>
  <si>
    <t>FONDO DE EXTRACCION DE HIDROCARBUROS</t>
  </si>
  <si>
    <t>4.2.1.1.01.0011</t>
  </si>
  <si>
    <t>(FEIEF) COMP. FDO ESTAB.ING.EF</t>
  </si>
  <si>
    <t>4.2.1.1.01.0012</t>
  </si>
  <si>
    <t>IMPUESTO SOBRE TENENCIA</t>
  </si>
  <si>
    <t>4.2.1.1.01.0060</t>
  </si>
  <si>
    <t>4.2.1.1.02.0000</t>
  </si>
  <si>
    <t>PARTICIPACIONES ESTATALES</t>
  </si>
  <si>
    <t>4.2.1.1.02.0001</t>
  </si>
  <si>
    <t>TENENCIA O USO DE VEHÍCULOS</t>
  </si>
  <si>
    <t>4.2.1.1.02.0002</t>
  </si>
  <si>
    <t>PROGRAMA DE APOYO ESTATAL</t>
  </si>
  <si>
    <t>4.2.1.1.02.0003</t>
  </si>
  <si>
    <t>0.6 CUOTAS POR DERECHOS CONTROL VEHIC</t>
  </si>
  <si>
    <t>4.2.1.1.02.0004</t>
  </si>
  <si>
    <t>FONDOS DESCENT. SEGURIDAD ISN</t>
  </si>
  <si>
    <t>4.2.1.2.00.0000</t>
  </si>
  <si>
    <t>4.2.1.2.01.0000</t>
  </si>
  <si>
    <t>FONDO PARA LA INFRAESTRUCTURA SOCIAL MUN</t>
  </si>
  <si>
    <t>4.2.1.2.01.0001</t>
  </si>
  <si>
    <t>APORTACIÓN FEDERAL</t>
  </si>
  <si>
    <t>4.2.1.2.01.0002</t>
  </si>
  <si>
    <t>APORTACIÓN DEL ESTADO</t>
  </si>
  <si>
    <t>4.2.1.2.01.0003</t>
  </si>
  <si>
    <t>APORTACIÓN MUNICIPAL</t>
  </si>
  <si>
    <t>4.2.1.2.01.0004</t>
  </si>
  <si>
    <t>APORTACIÓN DE VECINOS</t>
  </si>
  <si>
    <t>4.2.1.2.01.0005</t>
  </si>
  <si>
    <t>INTERESES GANADOS</t>
  </si>
  <si>
    <t>4.2.1.2.02.0000</t>
  </si>
  <si>
    <t>FONDO PARA EL FORTALECIMIENTO MUNICIPAL</t>
  </si>
  <si>
    <t>4.2.1.2.02.0001</t>
  </si>
  <si>
    <t>4.2.1.2.02.0002</t>
  </si>
  <si>
    <t>4.2.1.2.02.0003</t>
  </si>
  <si>
    <t>4.2.1.2.02.0004</t>
  </si>
  <si>
    <t>4.2.1.2.02.0005</t>
  </si>
  <si>
    <t>4.2.1.3.00.0000</t>
  </si>
  <si>
    <t>CONVENIOS</t>
  </si>
  <si>
    <t>4.2.1.3.01.0000</t>
  </si>
  <si>
    <t>4.2.1.3.01.0001</t>
  </si>
  <si>
    <t>TRANSFERENCIAS, ASIGNACIONES, SUBSIDIOS</t>
  </si>
  <si>
    <t>4.2.2.1.00.0000</t>
  </si>
  <si>
    <t>4.2.2.1.01.0000</t>
  </si>
  <si>
    <t>TRANSFERENCIAS ESTATALES INCLUIDAS EN PR</t>
  </si>
  <si>
    <t>4.2.2.2.00.0000</t>
  </si>
  <si>
    <t>4.2.2.3.00.0000</t>
  </si>
  <si>
    <t>4.2.2.3.01.0000</t>
  </si>
  <si>
    <t>SUBSIDIOS FEDERALES</t>
  </si>
  <si>
    <t>4.2.2.3.01.0001</t>
  </si>
  <si>
    <t>R-20 PROGRAMA 3X1 MIGRANTES</t>
  </si>
  <si>
    <t>4.2.2.3.01.0002</t>
  </si>
  <si>
    <t>R-20 PROGRAMA TU CASA</t>
  </si>
  <si>
    <t>4.2.2.3.01.0003</t>
  </si>
  <si>
    <t>R-20 PROG P/DES ZONAS PRIORITARIAS</t>
  </si>
  <si>
    <t>4.2.2.3.01.0004</t>
  </si>
  <si>
    <t>R-11 PAICE</t>
  </si>
  <si>
    <t>4.2.2.3.01.0005</t>
  </si>
  <si>
    <t>R-11 PROG. INFRAEST. DEPORTE MPAL</t>
  </si>
  <si>
    <t>4.2.2.3.01.0006</t>
  </si>
  <si>
    <t>R-11 CONADE</t>
  </si>
  <si>
    <t>4.2.2.3.01.0007</t>
  </si>
  <si>
    <t>R-12 PROG COMUNIDADES SALUDABLES</t>
  </si>
  <si>
    <t>4.2.2.3.01.0008</t>
  </si>
  <si>
    <t>R-23 FONDO DESASTRES NATURALES</t>
  </si>
  <si>
    <t>4.2.2.3.01.0009</t>
  </si>
  <si>
    <t>R-23 FONDO METROPOLITANO</t>
  </si>
  <si>
    <t>4.2.2.3.01.0010</t>
  </si>
  <si>
    <t>R-23 FOPEDEP</t>
  </si>
  <si>
    <t>4.2.2.3.01.0011</t>
  </si>
  <si>
    <t>R-23 PROYECTOS DESARR. REGIONAL</t>
  </si>
  <si>
    <t>4.2.2.3.01.0012</t>
  </si>
  <si>
    <t>R-23 PROGRAMAS REGIONALES</t>
  </si>
  <si>
    <t>4.2.2.3.01.0013</t>
  </si>
  <si>
    <t>R-08 PROG. DESARROLLO RURAL TIPO MPAL</t>
  </si>
  <si>
    <t>4.2.2.3.01.0014</t>
  </si>
  <si>
    <t>R-08 PROG. AGROPECUARIO FIRCO</t>
  </si>
  <si>
    <t>4.2.2.3.01.0015</t>
  </si>
  <si>
    <t>R-06 PROG FORT. A TRANV. PERSP. GENERO</t>
  </si>
  <si>
    <t>4.2.2.3.01.0016</t>
  </si>
  <si>
    <t>R-16 PROG NAC-FORESTAL DES. FORESTAL</t>
  </si>
  <si>
    <t>4.2.2.3.01.0017</t>
  </si>
  <si>
    <t>R-16 PROGRAMA APAZU</t>
  </si>
  <si>
    <t>4.2.2.3.01.0018</t>
  </si>
  <si>
    <t>R-16 CONAFOR</t>
  </si>
  <si>
    <t>4.2.2.3.01.0019</t>
  </si>
  <si>
    <t>R-16 SEQUIA</t>
  </si>
  <si>
    <t>4.2.2.3.01.0020</t>
  </si>
  <si>
    <t>R-04 SUBS EN MAT DE SEG.PUBLICA</t>
  </si>
  <si>
    <t>4.2.2.3.01.0021</t>
  </si>
  <si>
    <t>R-04 SUBS P/ENT FED P/FORT SEG PUBLICA</t>
  </si>
  <si>
    <t>4.2.2.3.01.0022</t>
  </si>
  <si>
    <t>R-04 PROG. NAC. PREV. DEL DELITO</t>
  </si>
  <si>
    <t>4.2.2.3.01.0023</t>
  </si>
  <si>
    <t>R-15 PROG RESCATE ESP PUBLICOS</t>
  </si>
  <si>
    <t>4.2.2.3.01.0024</t>
  </si>
  <si>
    <t>R-15 PROGRAMA HABITAT</t>
  </si>
  <si>
    <t>4.2.2.3.01.0025</t>
  </si>
  <si>
    <t>R-15 PROG VIVIENDA DIGNA</t>
  </si>
  <si>
    <t>4.2.2.3.01.0026</t>
  </si>
  <si>
    <t>FONDO DE CONTINGENCIAS ECONOMICAS</t>
  </si>
  <si>
    <t>4.2.2.3.01.0027</t>
  </si>
  <si>
    <t>R23 INFRAESTRUCTURA DEPORTIVA</t>
  </si>
  <si>
    <t>4.2.2.3.01.0028</t>
  </si>
  <si>
    <t>R23 FONDO DE CULTURA</t>
  </si>
  <si>
    <t>4.2.2.3.01.0029</t>
  </si>
  <si>
    <t>RAMO-23 FORTALECE</t>
  </si>
  <si>
    <t>4.2.2.3.01.0030</t>
  </si>
  <si>
    <t>FORTASEG</t>
  </si>
  <si>
    <t>4.2.2.3.01.0031</t>
  </si>
  <si>
    <t>PROAGUA- APAUR  2016</t>
  </si>
  <si>
    <t>4.2.2.3.01.0032</t>
  </si>
  <si>
    <t>R11 CONACULTA</t>
  </si>
  <si>
    <t>4.2.2.3.01.0033</t>
  </si>
  <si>
    <t>R-15 SEDATU INF. VERTIENTE VIVIENDA 2016</t>
  </si>
  <si>
    <t>4.2.2.3.01.0034</t>
  </si>
  <si>
    <t>SEDATU VERTIENTE ESP.  PUB. Y PART COMUN</t>
  </si>
  <si>
    <t>4.2.2.3.01.0035</t>
  </si>
  <si>
    <t>SEDATU VERTIENTE HABITAT FEDERAL</t>
  </si>
  <si>
    <t>4.2.2.3.01.0036</t>
  </si>
  <si>
    <t>FORTALECIMIENTO FINANCIERO 2  2016</t>
  </si>
  <si>
    <t>4.2.2.3.01.0037</t>
  </si>
  <si>
    <t>PROGRAMAS REGIONALES 2 2016</t>
  </si>
  <si>
    <t>4.2.2.3.01.0038</t>
  </si>
  <si>
    <t>PROGRAMA EMPLEO TEMPORAL 2016</t>
  </si>
  <si>
    <t>4.2.2.3.01.0039</t>
  </si>
  <si>
    <t>FORTASEG 2017</t>
  </si>
  <si>
    <t>4.2.2.3.01.0040</t>
  </si>
  <si>
    <t>PROGRAMAS REGIONALES 2017 R-23</t>
  </si>
  <si>
    <t>4.2.2.3.01.0041</t>
  </si>
  <si>
    <t>4.2.2.3.01.0042</t>
  </si>
  <si>
    <t>PROGRAMA DE  APOYO A LA VIVIENDA 2017</t>
  </si>
  <si>
    <t>4.2.2.3.01.0043</t>
  </si>
  <si>
    <t>SRIA. CULTURA PROY. BALLET ART. DE MTY</t>
  </si>
  <si>
    <t>4.2.2.3.01.0044</t>
  </si>
  <si>
    <t>PROG ARTE Y SOCIEDAD RESC CULTURA EN ESP. PUBLICOS</t>
  </si>
  <si>
    <t>4.2.2.3.01.0045</t>
  </si>
  <si>
    <t>FORTASEG 2018</t>
  </si>
  <si>
    <t>4.2.2.3.01.0046</t>
  </si>
  <si>
    <t>PROGRAMAS REGIONALES 2  2018</t>
  </si>
  <si>
    <t>4.2.2.3.01.0047</t>
  </si>
  <si>
    <t>SEDATU FONHAPO 3 REC FEDERAL</t>
  </si>
  <si>
    <t>4.2.2.3.01.0048</t>
  </si>
  <si>
    <t>SEDATU RESCATE ESPACIOS PUBLICOS 2018</t>
  </si>
  <si>
    <t>4.2.2.3.01.0049</t>
  </si>
  <si>
    <t>PREVENCION VIOLENCIA CONTRA LAS MUJERES</t>
  </si>
  <si>
    <t>4.2.2.3.01.0060</t>
  </si>
  <si>
    <t>DEVOLUCIONES DE SUBSIDIOS (CARGO)</t>
  </si>
  <si>
    <t>4.2.2.3.01.0061</t>
  </si>
  <si>
    <t>INTERESES FONDOS FEDERALES</t>
  </si>
  <si>
    <t>4.2.2.3.02.0000</t>
  </si>
  <si>
    <t>SUBSIDIOS ESTATALES</t>
  </si>
  <si>
    <t>4.2.2.3.02.0001</t>
  </si>
  <si>
    <t>FONDOS DESCENTRALIZADOS EST.</t>
  </si>
  <si>
    <t>4.2.2.3.02.0002</t>
  </si>
  <si>
    <t>OTROS SUBSIDIOS ESTATALES</t>
  </si>
  <si>
    <t>4.2.2.3.02.0003</t>
  </si>
  <si>
    <t>FONDO DESARROLLO MUNICIPAL</t>
  </si>
  <si>
    <t>4.2.2.3.02.0004</t>
  </si>
  <si>
    <t>FONDOS DE SEGURIDAD MUNICIPAL</t>
  </si>
  <si>
    <t>4.2.2.3.02.0005</t>
  </si>
  <si>
    <t>FODS DESCENTRALIZADOS P/FINES ESPECIFICOS</t>
  </si>
  <si>
    <t>4.2.2.3.02.0006</t>
  </si>
  <si>
    <t>FDO PROYECTOS DE INFRAEST. MUNICIPAL</t>
  </si>
  <si>
    <t>4.2.2.3.02.0007</t>
  </si>
  <si>
    <t>PROVISIONES ECONOMICAS EQUIDAD DE GENERO</t>
  </si>
  <si>
    <t>4.2.2.3.02.0061</t>
  </si>
  <si>
    <t>INTERESES FONDOS ESTATALES</t>
  </si>
  <si>
    <t>4.2.2.4.00.0000</t>
  </si>
  <si>
    <t>4.2.2.5.00.0000</t>
  </si>
  <si>
    <t>OTROS INGRESOS Y BENEFICIOS</t>
  </si>
  <si>
    <t>INGRESOS FINANCIEROS</t>
  </si>
  <si>
    <t>4.3.1.1.00.0000</t>
  </si>
  <si>
    <t>4.3.1.9.00.0000</t>
  </si>
  <si>
    <t>OTROS INGRESOS FINANCIEROS</t>
  </si>
  <si>
    <t>INCREMENTO POR VARIACIÓN DE INVENTARIOS</t>
  </si>
  <si>
    <t>4.3.2.1.00.0000</t>
  </si>
  <si>
    <t>4.3.2.2.00.0000</t>
  </si>
  <si>
    <t>4.3.2.3.00.0000</t>
  </si>
  <si>
    <t>4.3.2.4.00.0000</t>
  </si>
  <si>
    <t>4.3.2.5.00.0000</t>
  </si>
  <si>
    <t>INCREMENTO POR VARIACIÓN DE ALMACÉN DE</t>
  </si>
  <si>
    <t>DISMINUCIÓN DEL EXCESO DE ESTIMACIONES P</t>
  </si>
  <si>
    <t>4.3.3.1.00.0000</t>
  </si>
  <si>
    <t>DISMINUCIÓN DEL EXCESO DE PROVISIONES</t>
  </si>
  <si>
    <t>4.3.4.1.00.0000</t>
  </si>
  <si>
    <t>DISMINUCIÓN DEL EXCESO EN PROVISIONES</t>
  </si>
  <si>
    <t>OTROS INGRESOS Y BENEFICIOS VARIOS</t>
  </si>
  <si>
    <t>4.3.9.1.00.0000</t>
  </si>
  <si>
    <t>OTROS INGRESOS DE EJERCICIOS ANTERIORES</t>
  </si>
  <si>
    <t>4.3.9.1.01.0000</t>
  </si>
  <si>
    <t>POR CANC CHEQ EJER ANTERIORES</t>
  </si>
  <si>
    <t>4.3.9.1.01.0001</t>
  </si>
  <si>
    <t>4.3.9.1.02.0000</t>
  </si>
  <si>
    <t>POR DEPUR DE CONC. BANCARIA</t>
  </si>
  <si>
    <t>4.3.9.1.02.0001</t>
  </si>
  <si>
    <t>4.3.9.2.00.0000</t>
  </si>
  <si>
    <t>BONIFICACIONES Y DESCUENTOS OBTENIDOS</t>
  </si>
  <si>
    <t>4.3.9.3.00.0000</t>
  </si>
  <si>
    <t>DIFERENCIAS POR TIPO DE CAMBIO A FAVOR E</t>
  </si>
  <si>
    <t>4.3.9.4.00.0000</t>
  </si>
  <si>
    <t>DIFERENCIAS DE COTIZACIONES A FAVOR EN V</t>
  </si>
  <si>
    <t>4.3.9.5.00.0000</t>
  </si>
  <si>
    <t>4.3.9.6.00.0000</t>
  </si>
  <si>
    <t>UTILIDADES POR PARTICIPACIÓN PATRIMONIAL</t>
  </si>
  <si>
    <t>4.3.9.9.00.0000</t>
  </si>
  <si>
    <t>4.3.9.9.01.0000</t>
  </si>
  <si>
    <t>GANANCIA POR VENTA DE BIENES MUEBLES E I</t>
  </si>
  <si>
    <t>4.3.9.9.01.0001</t>
  </si>
  <si>
    <t>GANANCIA POR VENTA DE BIENES MUEBLES</t>
  </si>
  <si>
    <t>4.3.9.9.01.0002</t>
  </si>
  <si>
    <t>GANANCIA POR VENTA DE BIENES INMUEBLES</t>
  </si>
  <si>
    <t>4.3.9.9.02.0000</t>
  </si>
  <si>
    <t>OTROS INGRESOS</t>
  </si>
  <si>
    <t>4.3.9.9.02.0001</t>
  </si>
  <si>
    <t>EXCEDENTES DE INGRESOS</t>
  </si>
  <si>
    <t>4.3.9.9.02.0002</t>
  </si>
  <si>
    <t>4.3.9.9.02.0003</t>
  </si>
  <si>
    <t>OTRAS RECUPERACIONES</t>
  </si>
  <si>
    <t>4.3.9.9.02.0004</t>
  </si>
  <si>
    <t>PREMIOS</t>
  </si>
  <si>
    <t>4.3.9.9.02.0005</t>
  </si>
  <si>
    <t>4.3.9.9.03.0000</t>
  </si>
  <si>
    <t>INGRESO POR REEMBOLSO DE GASTOS</t>
  </si>
  <si>
    <t>GASTOS Y OTRAS PERDIDAS</t>
  </si>
  <si>
    <t>5.1.0.0.00.0000</t>
  </si>
  <si>
    <t>GASTOS DE FUNCIONAMIENTO</t>
  </si>
  <si>
    <t>SERVICIOS PERSONALES</t>
  </si>
  <si>
    <t>5.1.1.1.00.0000</t>
  </si>
  <si>
    <t>REMUNERACIONES AL PERSONAL DE CARÁCTER P</t>
  </si>
  <si>
    <t>5.1.1.1.01.0000</t>
  </si>
  <si>
    <t>DIETAS</t>
  </si>
  <si>
    <t>5.1.1.1.02.0000</t>
  </si>
  <si>
    <t>HABERES</t>
  </si>
  <si>
    <t>5.1.1.1.03.0000</t>
  </si>
  <si>
    <t>SUELDOS BASE AL PERSONAL PERMANENTE</t>
  </si>
  <si>
    <t>5.1.1.1.03.0001</t>
  </si>
  <si>
    <t>SUELDO AL PERSONAL PERMANENTE</t>
  </si>
  <si>
    <t>5.1.1.1.03.0002</t>
  </si>
  <si>
    <t>RETROACTIVOS</t>
  </si>
  <si>
    <t>5.1.1.1.03.0003</t>
  </si>
  <si>
    <t>VACACIONES</t>
  </si>
  <si>
    <t>5.1.1.2.00.0000</t>
  </si>
  <si>
    <t>REMUNERACIONES AL PERSONAL DE CARÁCTER T</t>
  </si>
  <si>
    <t>5.1.1.2.01.0000</t>
  </si>
  <si>
    <t>HONORARIOS ASIMILABLES A SALARIOS</t>
  </si>
  <si>
    <t>5.1.1.2.01.0001</t>
  </si>
  <si>
    <t>5.1.1.2.02.0000</t>
  </si>
  <si>
    <t>SUELDO BASE AL PERSONAL EVENTUAL</t>
  </si>
  <si>
    <t>5.1.1.2.02.0001</t>
  </si>
  <si>
    <t>SUELDOS A PERSONAL EVENTUAL</t>
  </si>
  <si>
    <t>5.1.1.2.03.0000</t>
  </si>
  <si>
    <t>RETRIBUCIONES POR SERVICIOS DE CARÁCTER</t>
  </si>
  <si>
    <t>5.1.1.2.03.0001</t>
  </si>
  <si>
    <t>REMUNERACIONES POR SERVICIO SOCIAL</t>
  </si>
  <si>
    <t>5.1.1.3.00.0000</t>
  </si>
  <si>
    <t>5.1.1.3.01.0000</t>
  </si>
  <si>
    <t>PRIMAS POR AÑOS DE SERVICIO EFECTIVOS PR</t>
  </si>
  <si>
    <t>5.1.1.3.01.0001</t>
  </si>
  <si>
    <t>PREMIOS DE ANTIGÜEDAD (QUINQUENIOS)</t>
  </si>
  <si>
    <t>5.1.1.3.01.0002</t>
  </si>
  <si>
    <t>PRIMA DE ANTIGÜEDAD</t>
  </si>
  <si>
    <t>5.1.1.3.02.0000</t>
  </si>
  <si>
    <t>PRIMAS DE VACACIONES, DOMINICAL Y GRATI</t>
  </si>
  <si>
    <t>5.1.1.3.02.0001</t>
  </si>
  <si>
    <t>PRIMA VACACIONAL</t>
  </si>
  <si>
    <t>5.1.1.3.02.0002</t>
  </si>
  <si>
    <t>PRIMA DOMINICAL</t>
  </si>
  <si>
    <t>5.1.1.3.02.0003</t>
  </si>
  <si>
    <t>AGUINALDO (GRATIFICACION DE FIN DE AÑO)</t>
  </si>
  <si>
    <t>5.1.1.3.03.0000</t>
  </si>
  <si>
    <t>HORAS EXTRAORDINARIAS</t>
  </si>
  <si>
    <t>5.1.1.3.03.0001</t>
  </si>
  <si>
    <t>TIEMPO EXTRA</t>
  </si>
  <si>
    <t>5.1.1.3.03.0002</t>
  </si>
  <si>
    <t>PRECEPCIÓN EXTRAORDINARIA</t>
  </si>
  <si>
    <t>5.1.1.3.03.0003</t>
  </si>
  <si>
    <t>PREMIO HORA EFECTIVA</t>
  </si>
  <si>
    <t>5.1.1.3.04.0000</t>
  </si>
  <si>
    <t>COMPENSACIONES</t>
  </si>
  <si>
    <t>5.1.1.3.04.0001</t>
  </si>
  <si>
    <t>5.1.1.3.04.0002</t>
  </si>
  <si>
    <t>COMPENSACIONES SEGURIDAD PÚBLICA</t>
  </si>
  <si>
    <t>5.1.1.3.04.0003</t>
  </si>
  <si>
    <t>COMISIONES</t>
  </si>
  <si>
    <t>5.1.1.4.00.0000</t>
  </si>
  <si>
    <t>SEGURIDAD SOCIAL</t>
  </si>
  <si>
    <t>5.1.1.4.01.0000</t>
  </si>
  <si>
    <t>APORTACIONES DE SEGURIDAD SOCIAL</t>
  </si>
  <si>
    <t>5.1.1.4.02.0000</t>
  </si>
  <si>
    <t>APORTACIONES A FONDOS DE VIVIENDA</t>
  </si>
  <si>
    <t>5.1.1.4.03.0000</t>
  </si>
  <si>
    <t>APORTACIONES AL SISTEMA PARA EL RETIRO</t>
  </si>
  <si>
    <t>5.1.1.4.03.0001</t>
  </si>
  <si>
    <t>APORTACIONES AL SISTEMA PARA RETIRO</t>
  </si>
  <si>
    <t>5.1.1.4.04.0000</t>
  </si>
  <si>
    <t>APORTACIONES PARA SEGURO</t>
  </si>
  <si>
    <t>5.1.1.4.04.0001</t>
  </si>
  <si>
    <t>SEGURO DE VIDA</t>
  </si>
  <si>
    <t>5.1.1.4.04.0002</t>
  </si>
  <si>
    <t>SEGURO DE GASTOS MEDICOS</t>
  </si>
  <si>
    <t>5.1.1.4.04.0003</t>
  </si>
  <si>
    <t>SEGURO DE RESPONSABILIDAD CIVIL,ASESORI</t>
  </si>
  <si>
    <t>5.1.1.5.00.0000</t>
  </si>
  <si>
    <t>OTRAS PRESTACIONES SOCIALES Y ECONOMICAS</t>
  </si>
  <si>
    <t>5.1.1.5.01.0000</t>
  </si>
  <si>
    <t>CUOTAS PARA EL FONDO DE AHORRO Y FONDO D</t>
  </si>
  <si>
    <t>5.1.1.5.02.0000</t>
  </si>
  <si>
    <t>5.1.1.5.02.0001</t>
  </si>
  <si>
    <t>INDEMNIZACIONES POR ACCIDENTES DE TRABAJ</t>
  </si>
  <si>
    <t>5.1.1.5.02.0002</t>
  </si>
  <si>
    <t>LIQUIDACIONES</t>
  </si>
  <si>
    <t>5.1.1.5.02.0003</t>
  </si>
  <si>
    <t>INDEMNIZACIONES POR MUERTE</t>
  </si>
  <si>
    <t>5.1.1.5.02.0004</t>
  </si>
  <si>
    <t>GRATIFICACIONES</t>
  </si>
  <si>
    <t>5.1.1.5.03.0000</t>
  </si>
  <si>
    <t>5.1.1.5.04.0000</t>
  </si>
  <si>
    <t>PRESTACIONES CONTRACTUALES</t>
  </si>
  <si>
    <t>5.1.1.5.04.0001</t>
  </si>
  <si>
    <t>BONOS DE DESPENSAS</t>
  </si>
  <si>
    <t>5.1.1.5.04.0002</t>
  </si>
  <si>
    <t>BONOS DE GASOLINA</t>
  </si>
  <si>
    <t>5.1.1.5.04.0003</t>
  </si>
  <si>
    <t>AYUDA PARA LENTES</t>
  </si>
  <si>
    <t>5.1.1.5.04.0004</t>
  </si>
  <si>
    <t>APOYO PARA EL DEPORTE</t>
  </si>
  <si>
    <t>5.1.1.5.04.0005</t>
  </si>
  <si>
    <t>PRESTACION ISPT SINDICALIZADOS</t>
  </si>
  <si>
    <t>5.1.1.5.04.0006</t>
  </si>
  <si>
    <t>PREMIO POR ASISTENCIA</t>
  </si>
  <si>
    <t>5.1.1.5.04.0007</t>
  </si>
  <si>
    <t>POSADA VACACIONAL</t>
  </si>
  <si>
    <t>5.1.1.5.04.0008</t>
  </si>
  <si>
    <t>MANTENIMIENTO COL. BURÒCRATAS</t>
  </si>
  <si>
    <t>5.1.1.5.04.0009</t>
  </si>
  <si>
    <t>COL. BURÒCRATAS (INFRAESTRUCTURA BÀSICA)</t>
  </si>
  <si>
    <t>5.1.1.5.04.0010</t>
  </si>
  <si>
    <t>APOYO DE UNIFORMES</t>
  </si>
  <si>
    <t>5.1.1.5.04.0011</t>
  </si>
  <si>
    <t>BONO INCENTIVO DICIEMBRE 2018</t>
  </si>
  <si>
    <t>5.1.1.5.05.0000</t>
  </si>
  <si>
    <t>APOYOS A LA CAPACITACION DE LOS SERVIDOR</t>
  </si>
  <si>
    <t>5.1.1.5.05.0001</t>
  </si>
  <si>
    <t>BECAS A EMPLEADOS</t>
  </si>
  <si>
    <t>5.1.1.5.05.0002</t>
  </si>
  <si>
    <t>CAPACITACIÓN A SERVIDORES PÚBLICOS</t>
  </si>
  <si>
    <t>5.1.1.5.05.0003</t>
  </si>
  <si>
    <t>AYUDA ECONOMICA PARA EDUCACION</t>
  </si>
  <si>
    <t>5.1.1.5.05.0004</t>
  </si>
  <si>
    <t>AYUDA PARA EDUCACION</t>
  </si>
  <si>
    <t>5.1.1.5.05.0005</t>
  </si>
  <si>
    <t>APOYO ESCOLAR</t>
  </si>
  <si>
    <t>5.1.1.5.06.0000</t>
  </si>
  <si>
    <t>OTRAS PRESTACIONES SINDICALES</t>
  </si>
  <si>
    <t>5.1.1.5.07.0000</t>
  </si>
  <si>
    <t>EVENTOS SOCIALES A LOS SERVIDORES PUBLIC</t>
  </si>
  <si>
    <t>5.1.1.5.09.0000</t>
  </si>
  <si>
    <t>5.1.1.5.09.0001</t>
  </si>
  <si>
    <t>PREVISIÓN SOCIAL FONDO SAPS</t>
  </si>
  <si>
    <t>5.1.1.5.09.0002</t>
  </si>
  <si>
    <t>PRIMA DE MANUTENCION</t>
  </si>
  <si>
    <t>5.1.1.5.09.0003</t>
  </si>
  <si>
    <t>CANASTILLAS DE MATERNIDAD</t>
  </si>
  <si>
    <t>5.1.1.5.09.0004</t>
  </si>
  <si>
    <t>MEJORA EN LAS CONDICIONES LABORALES</t>
  </si>
  <si>
    <t>5.1.1.5.09.0005</t>
  </si>
  <si>
    <t>SERVICIOS PUBLICOS DOMICILIARIOS</t>
  </si>
  <si>
    <t>5.1.1.5.09.0006</t>
  </si>
  <si>
    <t>AYUDA TRANSP COLECTIVO</t>
  </si>
  <si>
    <t>5.1.1.5.09.0007</t>
  </si>
  <si>
    <t>DIVERSAS PRESTACIONES SINDICALES</t>
  </si>
  <si>
    <t>5.1.1.5.09.0008</t>
  </si>
  <si>
    <t>CELEBRACIONES DIAS FESTIVOS</t>
  </si>
  <si>
    <t>5.1.1.5.09.0009</t>
  </si>
  <si>
    <t>DIVERSAS PRESTACIONES CONTRACTUALES</t>
  </si>
  <si>
    <t>5.1.1.6.00.0000</t>
  </si>
  <si>
    <t>PAGO DE ESTÍMULOS A SERVIDORES PUBLICOS</t>
  </si>
  <si>
    <t>5.1.1.6.01.0000</t>
  </si>
  <si>
    <t>ESTÍMULOS</t>
  </si>
  <si>
    <t>5.1.1.6.01.0001</t>
  </si>
  <si>
    <t>BONO DE PRODUCTIVIDAD</t>
  </si>
  <si>
    <t>5.1.1.6.01.0002</t>
  </si>
  <si>
    <t>BONO DE PUNTUALIDAD</t>
  </si>
  <si>
    <t>5.1.1.6.01.0003</t>
  </si>
  <si>
    <t>BONO DE CALIDAD</t>
  </si>
  <si>
    <t>5.1.1.6.01.0004</t>
  </si>
  <si>
    <t>BONO ECONOMICO</t>
  </si>
  <si>
    <t>5.1.1.6.01.0005</t>
  </si>
  <si>
    <t>BONO APOYO A SECRETARIAS</t>
  </si>
  <si>
    <t>5.1.1.6.01.0006</t>
  </si>
  <si>
    <t>BONO DE CARGO</t>
  </si>
  <si>
    <t>5.1.1.6.01.0007</t>
  </si>
  <si>
    <t>BONO ANUAL ESPIRITÚ DE SERVICIO</t>
  </si>
  <si>
    <t>5.1.1.6.01.0008</t>
  </si>
  <si>
    <t>BONO ANUAL_FIRMA CONTRATO_CLAÚSULA 56</t>
  </si>
  <si>
    <t>5.1.1.6.01.0009</t>
  </si>
  <si>
    <t>PRÈSTAMOS</t>
  </si>
  <si>
    <t>5.1.1.6.02.0000</t>
  </si>
  <si>
    <t>RECOMPENSAS</t>
  </si>
  <si>
    <t>5.1.1.6.02.0001</t>
  </si>
  <si>
    <t>RECONOCIMIENTOS OFICIALES</t>
  </si>
  <si>
    <t>MATERIALES Y SUMINISTROS</t>
  </si>
  <si>
    <t>5.1.2.1.00.0000</t>
  </si>
  <si>
    <t>MATERIALES DE ADMINISTRACIÓN, EMISION D</t>
  </si>
  <si>
    <t>5.1.2.1.01.0000</t>
  </si>
  <si>
    <t>MATERIALES, UTILES Y EQUIPOS MENORES DE</t>
  </si>
  <si>
    <t>5.1.2.1.01.0001</t>
  </si>
  <si>
    <t>PAPELERÍA Y ARTICULOS DE OFICINA</t>
  </si>
  <si>
    <t>5.1.2.1.01.0002</t>
  </si>
  <si>
    <t>ENSERES MENORES DE OFINA</t>
  </si>
  <si>
    <t>5.1.2.1.02.0000</t>
  </si>
  <si>
    <t>MATERIALES Y UTILES DE IMPRESIÓN Y REPRO</t>
  </si>
  <si>
    <t>5.1.2.1.02.0001</t>
  </si>
  <si>
    <t>MATERIAL DE IMPRENTA</t>
  </si>
  <si>
    <t>5.1.2.1.02.0002</t>
  </si>
  <si>
    <t>MATERIAL FOTOGRAFICO Y CINEMATOGRAFIA</t>
  </si>
  <si>
    <t>5.1.2.1.03.0000</t>
  </si>
  <si>
    <t>MATERIAL ESTADISTICO Y GEOGRAFICO</t>
  </si>
  <si>
    <t>5.1.2.1.03.0001</t>
  </si>
  <si>
    <t>5.1.2.1.04.0000</t>
  </si>
  <si>
    <t>5.1.2.1.04.0001</t>
  </si>
  <si>
    <t>MATS Y UTILES P/TEC. INFN Y COMUNIC.</t>
  </si>
  <si>
    <t>5.1.2.1.05.0000</t>
  </si>
  <si>
    <t>MATERIAL IMPRESO E INFORMACIÓN DIGITAL</t>
  </si>
  <si>
    <t>5.1.2.1.05.0001</t>
  </si>
  <si>
    <t>MATERIAL IMPRESO Y DIGITAL</t>
  </si>
  <si>
    <t>5.1.2.1.06.0000</t>
  </si>
  <si>
    <t>MATERIAL DE LIMPIEZA</t>
  </si>
  <si>
    <t>5.1.2.1.06.0001</t>
  </si>
  <si>
    <t>ARTICULOS PARA ASEO Y LIMPIEZA</t>
  </si>
  <si>
    <t>5.1.2.1.06.0002</t>
  </si>
  <si>
    <t>ART. ASEO E HIGIENE PERSONAL PARA BRIGADAS</t>
  </si>
  <si>
    <t>5.1.2.1.06.0003</t>
  </si>
  <si>
    <t>ART. ASEO  E HIGIENE PERSONAL PARA SSPVM</t>
  </si>
  <si>
    <t>5.1.2.1.07.0000</t>
  </si>
  <si>
    <t>MATERIALES Y UTILES DE ENSEÑANZA</t>
  </si>
  <si>
    <t>5.1.2.1.07.0001</t>
  </si>
  <si>
    <t>MATERIAL DIDACTICO</t>
  </si>
  <si>
    <t>5.1.2.1.07.0002</t>
  </si>
  <si>
    <t>INSTRUMENTOS MUSICALES</t>
  </si>
  <si>
    <t>5.1.2.1.08.0000</t>
  </si>
  <si>
    <t>MATERIALES PARA EL REGISTRO E IDENTIFICA</t>
  </si>
  <si>
    <t>5.1.2.1.08.0001</t>
  </si>
  <si>
    <t>MAT. P/REGISTRO E IDENTIFICACION</t>
  </si>
  <si>
    <t>5.1.2.2.00.0000</t>
  </si>
  <si>
    <t>5.1.2.2.01.0000</t>
  </si>
  <si>
    <t>PRODUCTOS ALIMENTICIOS PARA PERSONAS</t>
  </si>
  <si>
    <t>5.1.2.2.01.0001</t>
  </si>
  <si>
    <t>CONSUMO DE ALIMENTOS AL PERSONAL</t>
  </si>
  <si>
    <t>5.1.2.2.01.0002</t>
  </si>
  <si>
    <t>ALIMENTOS A REOS</t>
  </si>
  <si>
    <t>5.1.2.2.01.0003</t>
  </si>
  <si>
    <t>GASTOS DE CAFETERIA</t>
  </si>
  <si>
    <t>5.1.2.2.01.0004</t>
  </si>
  <si>
    <t>CONSUMO DE ALIMENTOS A PRESENTADOS</t>
  </si>
  <si>
    <t>5.1.2.2.01.0005</t>
  </si>
  <si>
    <t>DESPENSAS A COMEDORES</t>
  </si>
  <si>
    <t>5.1.2.2.01.0006</t>
  </si>
  <si>
    <t>ALIMENTOS UAVI</t>
  </si>
  <si>
    <t>5.1.2.2.01.0007</t>
  </si>
  <si>
    <t>ALIMENTACION BRIGADAS</t>
  </si>
  <si>
    <t>5.1.2.2.01.0008</t>
  </si>
  <si>
    <t>ALIMENTACION OPERATIVOS DE APOYO</t>
  </si>
  <si>
    <t>5.1.2.2.02.0000</t>
  </si>
  <si>
    <t>PRODUCTOS ALIMENTICIOS PARA ANIMALES</t>
  </si>
  <si>
    <t>5.1.2.2.02.0001</t>
  </si>
  <si>
    <t>INSUMOS CANINOS</t>
  </si>
  <si>
    <t>5.1.2.2.02.0002</t>
  </si>
  <si>
    <t>INSUMOS EQUINOS</t>
  </si>
  <si>
    <t>5.1.2.2.03.0000</t>
  </si>
  <si>
    <t>UTENSILIOS PARA EL SERVICIO DE ALIMENTAC</t>
  </si>
  <si>
    <t>5.1.2.2.03.0001</t>
  </si>
  <si>
    <t>5.1.2.2.03.0002</t>
  </si>
  <si>
    <t>ELECTRODOMESTICOS (NO CAP.5000)</t>
  </si>
  <si>
    <t>5.1.2.3.00.0000</t>
  </si>
  <si>
    <t>MATERIAS PRIMAS Y MATERIALES DE PRODUCCI</t>
  </si>
  <si>
    <t>5.1.2.3.09.0000</t>
  </si>
  <si>
    <t>MATERIAS PRIMAS Y MAT DE PROD Y COMERC</t>
  </si>
  <si>
    <t>5.1.2.4.00.0000</t>
  </si>
  <si>
    <t>MATERIALES Y ARTICULOS DE CONSTRUCCIÓN Y</t>
  </si>
  <si>
    <t>5.1.2.4.01.0000</t>
  </si>
  <si>
    <t>PRODUCTOS MINERALES NO METALICOS</t>
  </si>
  <si>
    <t>5.1.2.4.01.0001</t>
  </si>
  <si>
    <t>PRODUCTOS MINERALES NO METAL.</t>
  </si>
  <si>
    <t>5.1.2.4.02.0000</t>
  </si>
  <si>
    <t>CEMENTO Y PRODUCTOS DE CONCRETO</t>
  </si>
  <si>
    <t>5.1.2.4.02.0001</t>
  </si>
  <si>
    <t>MATERIAL DE CONSTRUCCIÓN</t>
  </si>
  <si>
    <t>5.1.2.4.02.0002</t>
  </si>
  <si>
    <t>MATERIAL P/ PAVIMENTACION Y RECARPETEO Y</t>
  </si>
  <si>
    <t>5.1.2.4.03.0000</t>
  </si>
  <si>
    <t>CAL, YESO Y PRODUCTOS DE YESO</t>
  </si>
  <si>
    <t>5.1.2.4.03.0001</t>
  </si>
  <si>
    <t>YESO Y PRODUCTOS DE YESO</t>
  </si>
  <si>
    <t>5.1.2.4.04.0000</t>
  </si>
  <si>
    <t>MADERA Y PRODUCTOS DE MADERA</t>
  </si>
  <si>
    <t>5.1.2.4.04.0001</t>
  </si>
  <si>
    <t>MADERA Y/O MATERIAL DE CARPINTERIA</t>
  </si>
  <si>
    <t>5.1.2.4.05.0000</t>
  </si>
  <si>
    <t>VIDRIO Y PRODUCTOS DE VIDRIO</t>
  </si>
  <si>
    <t>5.1.2.4.05.0001</t>
  </si>
  <si>
    <t>5.1.2.4.06.0000</t>
  </si>
  <si>
    <t>MATERIAL ELECTRICO Y ELECTRÓNICO</t>
  </si>
  <si>
    <t>5.1.2.4.06.0001</t>
  </si>
  <si>
    <t>MATERIAL ELÉCTRICO</t>
  </si>
  <si>
    <t>5.1.2.4.07.0000</t>
  </si>
  <si>
    <t>ARTICULOS METALICOS PARA LA CONSTRUCCIÓN</t>
  </si>
  <si>
    <t>5.1.2.4.07.0001</t>
  </si>
  <si>
    <t>PRODUCTOS METALICOS P/CONSTRUCCION</t>
  </si>
  <si>
    <t>5.1.2.4.08.0000</t>
  </si>
  <si>
    <t>MATERIALES COMPLEMENTARIOS</t>
  </si>
  <si>
    <t>5.1.2.4.08.0001</t>
  </si>
  <si>
    <t>5.1.2.4.09.0000</t>
  </si>
  <si>
    <t>OTROS MATERIALES Y ARTICULOS DE CONSTRUC</t>
  </si>
  <si>
    <t>5.1.2.4.09.0001</t>
  </si>
  <si>
    <t>MATERIAL DE PLOMERIA</t>
  </si>
  <si>
    <t>5.1.2.4.09.0002</t>
  </si>
  <si>
    <t>PINTURA</t>
  </si>
  <si>
    <t>5.1.2.4.09.0003</t>
  </si>
  <si>
    <t>MATERIAL DE FERRETERIA</t>
  </si>
  <si>
    <t>5.1.2.4.09.0004</t>
  </si>
  <si>
    <t>MATERIAL PARA MANTENIMIENTO DE ALBERCAS</t>
  </si>
  <si>
    <t>5.1.2.4.09.0005</t>
  </si>
  <si>
    <t>MATERIALES PARA MANTENIMIENTO SEMAFOROS</t>
  </si>
  <si>
    <t>5.1.2.4.09.0006</t>
  </si>
  <si>
    <t>MATERIAL PARA SEÑALES Y NOMENCLATURA</t>
  </si>
  <si>
    <t>5.1.2.4.09.0007</t>
  </si>
  <si>
    <t>OTROS MATS P/CONST Y REPN</t>
  </si>
  <si>
    <t>5.1.2.4.09.0008</t>
  </si>
  <si>
    <t>REFACCIONES Y ACCESORIOS DE HERRAMIENTAS Y MAQUINARIAS</t>
  </si>
  <si>
    <t>5.1.2.4.09.0009</t>
  </si>
  <si>
    <t>MATERIALES Y ARTICULOS PARA JARDINERIA</t>
  </si>
  <si>
    <t>5.1.2.5.00.0000</t>
  </si>
  <si>
    <t>PRODUCTOS QUIMICOS, FARMACEUTICOS Y DE</t>
  </si>
  <si>
    <t>5.1.2.5.01.0000</t>
  </si>
  <si>
    <t>PRODUCTOS QUIMICOS BASICOS</t>
  </si>
  <si>
    <t>5.1.2.5.01.0001</t>
  </si>
  <si>
    <t>5.1.2.5.02.0000</t>
  </si>
  <si>
    <t>FERTILIZANTES, PESTICIDAS Y OTROS AGROQ</t>
  </si>
  <si>
    <t>5.1.2.5.02.0001</t>
  </si>
  <si>
    <t>FERTILIZANTES Y GERMICIDAS</t>
  </si>
  <si>
    <t>5.1.2.5.03.0000</t>
  </si>
  <si>
    <t>MEDICINAS Y PRODUCTOS FARMACEUTICOS</t>
  </si>
  <si>
    <t>5.1.2.5.03.0001</t>
  </si>
  <si>
    <t>MEDICAMENTOS</t>
  </si>
  <si>
    <t>5.1.2.5.03.0002</t>
  </si>
  <si>
    <t>MEDICAMENTOS_BOTIQUÌN</t>
  </si>
  <si>
    <t>5.1.2.5.03.0003</t>
  </si>
  <si>
    <t>GASES PARA USO MÈDICO</t>
  </si>
  <si>
    <t>5.1.2.5.03.0004</t>
  </si>
  <si>
    <t>5.1.2.5.04.0000</t>
  </si>
  <si>
    <t>MATERIALES, ACCESORIOS Y SUMINISTROS ME</t>
  </si>
  <si>
    <t>5.1.2.5.04.0001</t>
  </si>
  <si>
    <t>MATERIAL MEDICO</t>
  </si>
  <si>
    <t>5.1.2.5.04.0002</t>
  </si>
  <si>
    <t>MATERIAL MEDICO PARA BOTIQUIN</t>
  </si>
  <si>
    <t>5.1.2.5.04.0003</t>
  </si>
  <si>
    <t>5.1.2.5.05.0000</t>
  </si>
  <si>
    <t>MATERIALES, ACCESORIOS Y SUMINISTROS DE</t>
  </si>
  <si>
    <t>5.1.2.5.05.0001</t>
  </si>
  <si>
    <t>5.1.2.5.06.0000</t>
  </si>
  <si>
    <t>FIBRAS SINTÉTICAS, HULES PLÁSTICOS DERI</t>
  </si>
  <si>
    <t>5.1.2.5.06.0001</t>
  </si>
  <si>
    <t>PRODUCTOS DE PLASTICO (INC. PVC)</t>
  </si>
  <si>
    <t>5.1.2.5.09.0000</t>
  </si>
  <si>
    <t>OTROS PRODUCTOS QUÍMICOS</t>
  </si>
  <si>
    <t>5.1.2.5.09.0001</t>
  </si>
  <si>
    <t>MATERIALES QUIMICOS PARA USO COMERCIAL</t>
  </si>
  <si>
    <t>5.1.2.5.09.0002</t>
  </si>
  <si>
    <t>PROD.QUIM.REPELENT P/COMB EPIDEMIAS</t>
  </si>
  <si>
    <t>5.1.2.6.00.0000</t>
  </si>
  <si>
    <t>COMBUSTIBLES, LUBRICANTES, ADITIVOS</t>
  </si>
  <si>
    <t>5.1.2.6.01.0000</t>
  </si>
  <si>
    <t>5.1.2.6.01.0001</t>
  </si>
  <si>
    <t>GASOLINA</t>
  </si>
  <si>
    <t>5.1.2.6.01.0002</t>
  </si>
  <si>
    <t>DIESEL</t>
  </si>
  <si>
    <t>5.1.2.6.01.0003</t>
  </si>
  <si>
    <t>GAS L.P.</t>
  </si>
  <si>
    <t>5.1.2.6.01.0004</t>
  </si>
  <si>
    <t>ACEITES Y LUBRICANTES</t>
  </si>
  <si>
    <t>5.1.2.6.01.0005</t>
  </si>
  <si>
    <t>CARGA DE ACETILENO, OXIGENO, Y MATERIAL</t>
  </si>
  <si>
    <t>5.1.2.6.02.0000</t>
  </si>
  <si>
    <t>CARBON Y SUS DERIVADOS</t>
  </si>
  <si>
    <t>5.1.2.6.02.0001</t>
  </si>
  <si>
    <t>5.1.2.7.00.0000</t>
  </si>
  <si>
    <t>5.1.2.7.01.0000</t>
  </si>
  <si>
    <t>VESTUARIO Y UNIFORMES</t>
  </si>
  <si>
    <t>5.1.2.7.01.0001</t>
  </si>
  <si>
    <t>UNIFORMES</t>
  </si>
  <si>
    <t>5.1.2.7.01.0002</t>
  </si>
  <si>
    <t>BANDERAS, ESTANDARTES Y ACCESORIOS</t>
  </si>
  <si>
    <t>5.1.2.7.02.0000</t>
  </si>
  <si>
    <t>PRENDAS DE SEGURIDAD Y PROTECCION PERSON</t>
  </si>
  <si>
    <t>5.1.2.7.02.0001</t>
  </si>
  <si>
    <t>5.1.2.7.03.0000</t>
  </si>
  <si>
    <t>ARTICULOS DEPORTIVOS</t>
  </si>
  <si>
    <t>5.1.2.7.03.0001</t>
  </si>
  <si>
    <t>MATERIAL DEPORTIVO Y TROFEOS</t>
  </si>
  <si>
    <t>5.1.2.7.03.0002</t>
  </si>
  <si>
    <t>MOB. URBANO Y DEPORTIVO P/ESPACIOS PUBLICOS</t>
  </si>
  <si>
    <t>5.1.2.7.04.0000</t>
  </si>
  <si>
    <t>PRODUCTOS TEXTILES</t>
  </si>
  <si>
    <t>5.1.2.7.04.0001</t>
  </si>
  <si>
    <t>5.1.2.7.05.0000</t>
  </si>
  <si>
    <t>BLANCOS Y OTROS PRODUCTOS TEXTILES, EXC</t>
  </si>
  <si>
    <t>5.1.2.7.05.0001</t>
  </si>
  <si>
    <t>BLANCOS</t>
  </si>
  <si>
    <t>5.1.2.8.00.0000</t>
  </si>
  <si>
    <t>MATERIALES Y SUMINISTROS PARA SEGURIDAD</t>
  </si>
  <si>
    <t>5.1.2.8.01.0000</t>
  </si>
  <si>
    <t>SUSTANCIAS Y MATERIALES EXPLOSIVOS</t>
  </si>
  <si>
    <t>5.1.2.8.02.0000</t>
  </si>
  <si>
    <t>MATERIALES DE SEGURIDAD PUBLICA</t>
  </si>
  <si>
    <t>5.1.2.8.02.0001</t>
  </si>
  <si>
    <t>MATERIALES PARA SEGURIDAD PUBLICA</t>
  </si>
  <si>
    <t>5.1.2.8.03.0000</t>
  </si>
  <si>
    <t>PRENDAS DE PROTECCIÓN PARA SEGURIDAD PÚB</t>
  </si>
  <si>
    <t>5.1.2.8.03.0001</t>
  </si>
  <si>
    <t>EQUIPO DE PROTECCIÓN Y SEGURIDAD</t>
  </si>
  <si>
    <t>5.1.2.8.03.0002</t>
  </si>
  <si>
    <t>UNIFORMES DE SEGURIDAD PÚBLICA</t>
  </si>
  <si>
    <t>5.1.2.8.03.0003</t>
  </si>
  <si>
    <t>ACCESORIOS DE SEGURIDAD PARA ANIMALES</t>
  </si>
  <si>
    <t>5.1.2.9.00.0000</t>
  </si>
  <si>
    <t>5.1.2.9.01.0000</t>
  </si>
  <si>
    <t>HERRAMIENTAS MENORES</t>
  </si>
  <si>
    <t>5.1.2.9.01.0001</t>
  </si>
  <si>
    <t>HERRAMIENTAS</t>
  </si>
  <si>
    <t>5.1.2.9.02.0000</t>
  </si>
  <si>
    <t>REFACCIONES Y ACCESORIOS MENORES DE EDIF</t>
  </si>
  <si>
    <t>5.1.2.9.02.0001</t>
  </si>
  <si>
    <t>REFACC. Y ACC. MENORES EDIFICIOS</t>
  </si>
  <si>
    <t>5.1.2.9.03.0000</t>
  </si>
  <si>
    <t>REFACCIONES Y ACCESORIOS MENORES DE MOB</t>
  </si>
  <si>
    <t>5.1.2.9.03.0001</t>
  </si>
  <si>
    <t>REFACCIONES EQUIPO MUSICAL</t>
  </si>
  <si>
    <t>5.1.2.9.03.0002</t>
  </si>
  <si>
    <t>REFACC Y ACC MENORES P/MOBILIARIO</t>
  </si>
  <si>
    <t>5.1.2.9.03.0003</t>
  </si>
  <si>
    <t>MOB. URBANO, RECREATIVO  P/ESPACIOS PUBLICOS</t>
  </si>
  <si>
    <t>5.1.2.9.04.0000</t>
  </si>
  <si>
    <t>REFACCIONES Y ACCESORIOS MENORES DE EQUI</t>
  </si>
  <si>
    <t>5.1.2.9.04.0001</t>
  </si>
  <si>
    <t>MATERIALES Y SUMINISTROS DE CÓMPUTO</t>
  </si>
  <si>
    <t>5.1.2.9.05.0000</t>
  </si>
  <si>
    <t>5.1.2.9.05.0001</t>
  </si>
  <si>
    <t>REF.Y ACCES MENORES DE EQ INST MED Y LAB</t>
  </si>
  <si>
    <t>5.1.2.9.05.0002</t>
  </si>
  <si>
    <t>MATERIAL Y KIT OPER PRIMER RESPONDIENTE</t>
  </si>
  <si>
    <t>5.1.2.9.06.0000</t>
  </si>
  <si>
    <t>5.1.2.9.06.0001</t>
  </si>
  <si>
    <t>REFACCIONES</t>
  </si>
  <si>
    <t>5.1.2.9.06.0002</t>
  </si>
  <si>
    <t>LLANTAS</t>
  </si>
  <si>
    <t>5.1.2.9.06.0003</t>
  </si>
  <si>
    <t>ACUMULADORES</t>
  </si>
  <si>
    <t>5.1.2.9.07.0000</t>
  </si>
  <si>
    <t>5.1.2.9.07.0002</t>
  </si>
  <si>
    <t>EQUIPO DE SEGURIDAD E HIGIENE LABORAL</t>
  </si>
  <si>
    <t>5.1.2.9.07.0003</t>
  </si>
  <si>
    <t>EQ MENOR DE EQUIPO DE TRANSP P/SEG</t>
  </si>
  <si>
    <t>5.1.2.9.08.0000</t>
  </si>
  <si>
    <t>REFACCIONES Y ACCESORIOS MENORES DE MAQU</t>
  </si>
  <si>
    <t>5.1.2.9.08.0001</t>
  </si>
  <si>
    <t>REFACCIONES DE EQUIPO PESADO</t>
  </si>
  <si>
    <t>5.1.2.9.09.0000</t>
  </si>
  <si>
    <t>REFACCIONES Y ACCESORIOS MENORES OTROS B</t>
  </si>
  <si>
    <t>5.1.2.9.09.0001</t>
  </si>
  <si>
    <t>SEÑALAMIENTOS Y NOMENCLATURAS</t>
  </si>
  <si>
    <t>5.1.2.9.09.0002</t>
  </si>
  <si>
    <t>ADORNOS NAVIDEÑOS</t>
  </si>
  <si>
    <t>5.1.2.9.09.0003</t>
  </si>
  <si>
    <t>REFACCIONES EQUIPO COMUNICACION</t>
  </si>
  <si>
    <t>5.1.2.9.09.0004</t>
  </si>
  <si>
    <t>REFACCIONES MENORES OTROS BIENES MUEBLES</t>
  </si>
  <si>
    <t>SERVICIOS GENERALES</t>
  </si>
  <si>
    <t>5.1.3.1.00.0000</t>
  </si>
  <si>
    <t>SERVICIOS BASICOS</t>
  </si>
  <si>
    <t>5.1.3.1.01.0000</t>
  </si>
  <si>
    <t>ENERGIA ELECTRICA</t>
  </si>
  <si>
    <t>5.1.3.1.01.0001</t>
  </si>
  <si>
    <t>CONSUMO DE ENERGIA ELECTRICA</t>
  </si>
  <si>
    <t>5.1.3.1.01.0002</t>
  </si>
  <si>
    <t>ALUMBRADO PUBLICO</t>
  </si>
  <si>
    <t>5.1.3.1.01.0003</t>
  </si>
  <si>
    <t>BIONERGIA</t>
  </si>
  <si>
    <t>5.1.3.1.01.0004</t>
  </si>
  <si>
    <t>ENERGÍA EÓLICA</t>
  </si>
  <si>
    <t>5.1.3.1.02.0000</t>
  </si>
  <si>
    <t>5.1.3.1.02.0001</t>
  </si>
  <si>
    <t>GAS NATURAL</t>
  </si>
  <si>
    <t>5.1.3.1.03.0000</t>
  </si>
  <si>
    <t>AGUA</t>
  </si>
  <si>
    <t>5.1.3.1.03.0001</t>
  </si>
  <si>
    <t>SERVICIO DE AGUA Y DRENAJE</t>
  </si>
  <si>
    <t>5.1.3.1.04.0000</t>
  </si>
  <si>
    <t>TELEFONIA TRADICIONAL</t>
  </si>
  <si>
    <t>5.1.3.1.04.0001</t>
  </si>
  <si>
    <t>SERVICIO TELEFONICO</t>
  </si>
  <si>
    <t>5.1.3.1.05.0000</t>
  </si>
  <si>
    <t>TELEFONIA CELULAR</t>
  </si>
  <si>
    <t>5.1.3.1.05.0001</t>
  </si>
  <si>
    <t>SERVICIO CELULAR</t>
  </si>
  <si>
    <t>5.1.3.1.06.0000</t>
  </si>
  <si>
    <t>SERVICIOS DE TELECOMUNICACIONES Y SATELI</t>
  </si>
  <si>
    <t>5.1.3.1.07.0000</t>
  </si>
  <si>
    <t>SERVICIOS DE ACCESO A INTERNET, REDES Y</t>
  </si>
  <si>
    <t>5.1.3.1.07.0001</t>
  </si>
  <si>
    <t>SERVICIO DE INTERNET</t>
  </si>
  <si>
    <t>5.1.3.1.07.0002</t>
  </si>
  <si>
    <t>SERVICIO DE INTERNET PÚBLICO</t>
  </si>
  <si>
    <t>5.1.3.1.08.0000</t>
  </si>
  <si>
    <t>SERVICIOS POSTALES Y TELEGRAFICOS</t>
  </si>
  <si>
    <t>5.1.3.1.08.0001</t>
  </si>
  <si>
    <t>SERVICIO DE MENSAJERIA</t>
  </si>
  <si>
    <t>5.1.3.1.09.0000</t>
  </si>
  <si>
    <t>SERVICIOS INTEGRALES Y OTROS SERVICIOS</t>
  </si>
  <si>
    <t>5.1.3.1.09.0001</t>
  </si>
  <si>
    <t>SERVICIO CONVENIO SINTRAM</t>
  </si>
  <si>
    <t>5.1.3.2.00.0000</t>
  </si>
  <si>
    <t>SERVICIOS DE ARRENDAMIENTO</t>
  </si>
  <si>
    <t>5.1.3.2.01.0000</t>
  </si>
  <si>
    <t>ARRENDAMIENTO DE TERRENOS</t>
  </si>
  <si>
    <t>5.1.3.2.02.0000</t>
  </si>
  <si>
    <t>ARRENDAMIENTO DE EDIFICIOS</t>
  </si>
  <si>
    <t>5.1.3.2.02.0001</t>
  </si>
  <si>
    <t>5.1.3.2.02.0002</t>
  </si>
  <si>
    <t>ARRENDAMIENTO DE INSTALACIONES</t>
  </si>
  <si>
    <t>5.1.3.2.03.0000</t>
  </si>
  <si>
    <t>ARRENDAMIENTO DE MOBILIARIO Y EQUIPO DE</t>
  </si>
  <si>
    <t>5.1.3.2.03.0001</t>
  </si>
  <si>
    <t>ARRENDAMIENTO DE EQUIPO DE OFICINA</t>
  </si>
  <si>
    <t>5.1.3.2.03.0002</t>
  </si>
  <si>
    <t>ARRENDAMIENTO DE EQUIPO DE CÓMPUTO</t>
  </si>
  <si>
    <t>5.1.3.2.03.0003</t>
  </si>
  <si>
    <t>ARREND MOB. Y EQ. ADMON EDUC Y RECREAT.</t>
  </si>
  <si>
    <t>5.1.3.2.04.0000</t>
  </si>
  <si>
    <t>ARRENDAMIENTO DE EQUIPO E INSTRUMENTAL M</t>
  </si>
  <si>
    <t>5.1.3.2.04.0001</t>
  </si>
  <si>
    <t>5.1.3.2.05.0000</t>
  </si>
  <si>
    <t>ARRENDAMIENTO DE EQUIPO DE TRANSPORTE</t>
  </si>
  <si>
    <t>5.1.3.2.05.0001</t>
  </si>
  <si>
    <t>5.1.3.2.05.0002</t>
  </si>
  <si>
    <t>ARRENDAMIENTO PURO DE EQUIPO DE TRANSPOR</t>
  </si>
  <si>
    <t>5.1.3.2.06.0000</t>
  </si>
  <si>
    <t>ARRENDAMIENTO DE MAQUINARIA, OTROS EQUI</t>
  </si>
  <si>
    <t>5.1.3.2.06.0001</t>
  </si>
  <si>
    <t>ARRENDAMIENDO DE MAQUINARIA</t>
  </si>
  <si>
    <t>5.1.3.2.06.0002</t>
  </si>
  <si>
    <t>ARRENDAMIENTO DE OTROS EQUIPOS</t>
  </si>
  <si>
    <t>5.1.3.2.06.0003</t>
  </si>
  <si>
    <t>ARRENDAMIENTO PURO DE MAQUINARIA</t>
  </si>
  <si>
    <t>5.1.3.2.07.0000</t>
  </si>
  <si>
    <t>ARRENDAMIENTO DE ACTIVOS INTANGIBLES</t>
  </si>
  <si>
    <t>5.1.3.2.07.0001</t>
  </si>
  <si>
    <t>5.1.3.2.08.0000</t>
  </si>
  <si>
    <t>ARRENDAMIENTO FINANCIERO</t>
  </si>
  <si>
    <t>5.1.3.2.09.0000</t>
  </si>
  <si>
    <t>OTROS ARRENDAMIENTOS</t>
  </si>
  <si>
    <t>5.1.3.2.09.0001</t>
  </si>
  <si>
    <t>ARRENDAMIENTO DE EQ. PARA EVENTOS</t>
  </si>
  <si>
    <t>5.1.3.2.09.0002</t>
  </si>
  <si>
    <t>ARRENDAMIENTO PURO DE LUMINARIAS</t>
  </si>
  <si>
    <t>5.1.3.2.09.0003</t>
  </si>
  <si>
    <t>5.1.3.2.09.0004</t>
  </si>
  <si>
    <t>ARRENDAMIENTO DE AHORRADORES DE ENERGIA</t>
  </si>
  <si>
    <t>5.1.3.2.09.0005</t>
  </si>
  <si>
    <t>ARRENDAMIENTO EQ.TELEGESTION</t>
  </si>
  <si>
    <t>5.1.3.2.09.0006</t>
  </si>
  <si>
    <t>POR ASIGNAR NO EN USO</t>
  </si>
  <si>
    <t>5.1.3.3.00.0000</t>
  </si>
  <si>
    <t>SERVICIOS PROFESIONALES, CIENTIFICOS Y</t>
  </si>
  <si>
    <t>5.1.3.3.01.0000</t>
  </si>
  <si>
    <t>SERVICIOS LEGALES, DE CONTABILIDAD, AUD</t>
  </si>
  <si>
    <t>5.1.3.3.01.0001</t>
  </si>
  <si>
    <t>SERVICIOS LEGALES</t>
  </si>
  <si>
    <t>5.1.3.3.01.0002</t>
  </si>
  <si>
    <t>SERVICIOS DE CONTABILIDAD</t>
  </si>
  <si>
    <t>5.1.3.3.01.0003</t>
  </si>
  <si>
    <t>SERVICIOS DE AUDITORIA</t>
  </si>
  <si>
    <t>5.1.3.3.01.0004</t>
  </si>
  <si>
    <t>SERVICIOS ACTUARIALES</t>
  </si>
  <si>
    <t>5.1.3.3.02.0000</t>
  </si>
  <si>
    <t>SERVICIOS DE DISEÑO, ARQUITECTURA, INGE</t>
  </si>
  <si>
    <t>5.1.3.3.02.0001</t>
  </si>
  <si>
    <t>TOPOGRAFIA</t>
  </si>
  <si>
    <t>5.1.3.3.02.0002</t>
  </si>
  <si>
    <t>ESTUDIOS Y PROYECTOS</t>
  </si>
  <si>
    <t>5.1.3.3.03.0000</t>
  </si>
  <si>
    <t>SERVICIOS DE CONSULTORIA ADMINISTRATIVA</t>
  </si>
  <si>
    <t>5.1.3.3.03.0001</t>
  </si>
  <si>
    <t>5.1.3.3.04.0000</t>
  </si>
  <si>
    <t>SERVICIOS DE CAPACITACIÓN (DIFERENCIAR D</t>
  </si>
  <si>
    <t>5.1.3.3.04.0001</t>
  </si>
  <si>
    <t>CAPACITACIÓN</t>
  </si>
  <si>
    <t>5.1.3.3.05.0000</t>
  </si>
  <si>
    <t>SERVICIOS DE INVESTIGACION CIENTIFICA Y</t>
  </si>
  <si>
    <t>5.1.3.3.06.0000</t>
  </si>
  <si>
    <t>SERVICIOS DE APOYO ADMINISTRATIVO, TRAD</t>
  </si>
  <si>
    <t>5.1.3.3.06.0001</t>
  </si>
  <si>
    <t>SERVICIOS DE IMPRESIÓN, DIGITALIZACIÓN</t>
  </si>
  <si>
    <t>5.1.3.3.06.0002</t>
  </si>
  <si>
    <t>SERVICIOS DE ELABORACIÓN E IMPRESIÓN DE</t>
  </si>
  <si>
    <t>5.1.3.3.06.0003</t>
  </si>
  <si>
    <t>5.1.3.3.07.0000</t>
  </si>
  <si>
    <t>SERVICIOS DE PROTECCIÓN Y SEGURIDAD</t>
  </si>
  <si>
    <t>5.1.3.3.07.0001</t>
  </si>
  <si>
    <t>5.1.3.3.08.0000</t>
  </si>
  <si>
    <t>SERVICIOS DE VIGILANCIA</t>
  </si>
  <si>
    <t>5.1.3.3.08.0001</t>
  </si>
  <si>
    <t>VIGILANCIA</t>
  </si>
  <si>
    <t>5.1.3.3.09.0000</t>
  </si>
  <si>
    <t>5.1.3.3.09.0001</t>
  </si>
  <si>
    <t>ANÁLISIS CLÍNICOS_ANTIDOPING</t>
  </si>
  <si>
    <t>5.1.3.3.09.0002</t>
  </si>
  <si>
    <t>SERVICIO DE RADIODIAGNOSTICO</t>
  </si>
  <si>
    <t>5.1.3.3.09.0003</t>
  </si>
  <si>
    <t>SERVICIO DE HEMODIALISIS</t>
  </si>
  <si>
    <t>5.1.3.3.09.0004</t>
  </si>
  <si>
    <t>ESTUDIOS ESPECIALIZADOS</t>
  </si>
  <si>
    <t>5.1.3.3.09.0005</t>
  </si>
  <si>
    <t>SERVICIOS PROFESIONALES</t>
  </si>
  <si>
    <t>5.1.3.3.09.0006</t>
  </si>
  <si>
    <t>SERVICIOS PROFESIONALES ARTISTICOS Y CUL</t>
  </si>
  <si>
    <t>5.1.3.3.09.0007</t>
  </si>
  <si>
    <t>SERVICIOS DE SUPERVICIÓN DE OBRAS</t>
  </si>
  <si>
    <t>5.1.3.3.09.0008</t>
  </si>
  <si>
    <t>SERVICIOS MÉDICOS A TERCEROS</t>
  </si>
  <si>
    <t>5.1.3.3.09.0009</t>
  </si>
  <si>
    <t>SERVICIO MÉDICO Y ESPECIALIZACIONES</t>
  </si>
  <si>
    <t>5.1.3.3.09.0010</t>
  </si>
  <si>
    <t>SERVICIO INTEGRAL DE LUMINARIAS</t>
  </si>
  <si>
    <t>5.1.3.3.09.0011</t>
  </si>
  <si>
    <t>SERVICIOS DE INSTALACION</t>
  </si>
  <si>
    <t>5.1.3.4.00.0000</t>
  </si>
  <si>
    <t>SERVICIOS FINANCIEROS, BANCARIOS Y COME</t>
  </si>
  <si>
    <t>5.1.3.4.01.0000</t>
  </si>
  <si>
    <t>SERVICIOS FINANCIEROS Y BANCARIOS</t>
  </si>
  <si>
    <t>5.1.3.4.01.0001</t>
  </si>
  <si>
    <t>COMISIONES Y SITUACIONES BANCARIAS</t>
  </si>
  <si>
    <t>5.1.3.4.02.0000</t>
  </si>
  <si>
    <t>SERVICIOS DE COBRANZA INVESTIGACION CRED</t>
  </si>
  <si>
    <t>5.1.3.4.02.0001</t>
  </si>
  <si>
    <t>SERVICIOS DE COBRANZA</t>
  </si>
  <si>
    <t>5.1.3.4.03.0000</t>
  </si>
  <si>
    <t>SERVICIOS DE RECAUDACION, TRASLADO Y CU</t>
  </si>
  <si>
    <t>5.1.3.4.03.0001</t>
  </si>
  <si>
    <t>TRASLADO DE VALORES</t>
  </si>
  <si>
    <t>5.1.3.4.04.0000</t>
  </si>
  <si>
    <t>SERVICIOS DE RESPONSABILIDAD PATRIMONIAL</t>
  </si>
  <si>
    <t>5.1.3.4.05.0000</t>
  </si>
  <si>
    <t>SEGUROS DE BIENES PATRIMONIALES</t>
  </si>
  <si>
    <t>5.1.3.4.05.0001</t>
  </si>
  <si>
    <t>SEGURO DE VEHICULOS</t>
  </si>
  <si>
    <t>5.1.3.4.05.0002</t>
  </si>
  <si>
    <t>SEGURO DE EDIFICIOS</t>
  </si>
  <si>
    <t>5.1.3.4.05.0003</t>
  </si>
  <si>
    <t>OTROS SEGUROS</t>
  </si>
  <si>
    <t>5.1.3.4.05.0004</t>
  </si>
  <si>
    <t>EXTENCION GARANTIA DE VEHICULOS</t>
  </si>
  <si>
    <t>5.1.3.4.06.0000</t>
  </si>
  <si>
    <t>ALMACENAJE, ENVASE Y EMBALAJE</t>
  </si>
  <si>
    <t>5.1.3.4.06.0001</t>
  </si>
  <si>
    <t>ALMACENAJE ARCHIVO MUNICIPAL</t>
  </si>
  <si>
    <t>5.1.3.4.07.0000</t>
  </si>
  <si>
    <t>FLETES Y MANIOBRAS</t>
  </si>
  <si>
    <t>5.1.3.4.07.0001</t>
  </si>
  <si>
    <t>SERVICIO DE GRUA</t>
  </si>
  <si>
    <t>5.1.3.4.07.0002</t>
  </si>
  <si>
    <t>5.1.3.4.08.0000</t>
  </si>
  <si>
    <t>COMISIONES POR VENTAS</t>
  </si>
  <si>
    <t>5.1.3.4.08.0001</t>
  </si>
  <si>
    <t>5.1.3.4.09.0000</t>
  </si>
  <si>
    <t>5.1.3.4.09.0001</t>
  </si>
  <si>
    <t>SERVICIOS FIDUCIARIOS Y DE CALIFICADORAS</t>
  </si>
  <si>
    <t>5.1.3.4.09.0002</t>
  </si>
  <si>
    <t>OTROS SERVICIOS BANCARIOS</t>
  </si>
  <si>
    <t>5.1.3.5.00.0000</t>
  </si>
  <si>
    <t>SERVICIOS DE INSTALACION, REPARACION, M</t>
  </si>
  <si>
    <t>5.1.3.5.01.0000</t>
  </si>
  <si>
    <t>CONSERVACIÓN Y MANTENIMIENTO MENOR DE IN</t>
  </si>
  <si>
    <t>5.1.3.5.01.0001</t>
  </si>
  <si>
    <t>REHABILITACIÓN DE EDIFCIO EN COMODATO</t>
  </si>
  <si>
    <t>5.1.3.5.01.0002</t>
  </si>
  <si>
    <t>MANTENIMIENTO DE EDIFICIOS E INSTALACION</t>
  </si>
  <si>
    <t>5.1.3.5.01.0003</t>
  </si>
  <si>
    <t>IMPERMEABILIZACIONES</t>
  </si>
  <si>
    <t>5.1.3.5.01.0004</t>
  </si>
  <si>
    <t>MANTENIMIENTO DE CENTROS DEPORTIVOS</t>
  </si>
  <si>
    <t>5.1.3.5.01.0005</t>
  </si>
  <si>
    <t>MANTENIMIENTO DE VÍAS PÚBLICAS</t>
  </si>
  <si>
    <t>5.1.3.5.02.0000</t>
  </si>
  <si>
    <t>INSTALACION, REPARACION Y MANTENIMIENTO</t>
  </si>
  <si>
    <t>5.1.3.5.02.0001</t>
  </si>
  <si>
    <t>MANTENIMIENTO DE MUEBLES DE OFICINA Y ES</t>
  </si>
  <si>
    <t>5.1.3.5.02.0002</t>
  </si>
  <si>
    <t>MANTENIMIENTO DE MUEBLES QUE NO SEAN DE</t>
  </si>
  <si>
    <t>5.1.3.5.02.0003</t>
  </si>
  <si>
    <t>OTROS MOBILIARIOS Y EQUIPOS</t>
  </si>
  <si>
    <t>5.1.3.5.03.0000</t>
  </si>
  <si>
    <t>INSTALACION, REPARACIÓN Y MANTENIMIENTO</t>
  </si>
  <si>
    <t>5.1.3.5.03.0001</t>
  </si>
  <si>
    <t>MANTENIMIENTO DE EQUIPO DE COMPUTO</t>
  </si>
  <si>
    <t>5.1.3.5.03.0002</t>
  </si>
  <si>
    <t>MANTENIMIENTO DE EQUIPO DE COMUNICACIÓN</t>
  </si>
  <si>
    <t>5.1.3.5.04.0000</t>
  </si>
  <si>
    <t>5.1.3.5.04.0001</t>
  </si>
  <si>
    <t>MANTENIMIENTO DE EQUIPO MEDICO</t>
  </si>
  <si>
    <t>5.1.3.5.05.0000</t>
  </si>
  <si>
    <t>REPARACION Y MANTENIMIENTO DE EQUIPO DE</t>
  </si>
  <si>
    <t>5.1.3.5.05.0001</t>
  </si>
  <si>
    <t>MANTENIMIENTO DE VEHICULOS</t>
  </si>
  <si>
    <t>5.1.3.5.05.0002</t>
  </si>
  <si>
    <t>DEDUCIBLE POR SEGURO</t>
  </si>
  <si>
    <t>5.1.3.5.05.0003</t>
  </si>
  <si>
    <t>MTTO Y REP. DE VEHIC.,DE VIALIDAD YSERV PUB.</t>
  </si>
  <si>
    <t>5.1.3.5.06.0000</t>
  </si>
  <si>
    <t>5.1.3.5.06.0001</t>
  </si>
  <si>
    <t>MANTENIMIENTO DE EQUIPO DE RADIOS</t>
  </si>
  <si>
    <t>5.1.3.5.07.0000</t>
  </si>
  <si>
    <t>5.1.3.5.07.0001</t>
  </si>
  <si>
    <t>MANTENIMIENTO DE EQUIPO PESADO</t>
  </si>
  <si>
    <t>5.1.3.5.07.0002</t>
  </si>
  <si>
    <t>MANTENIMIENTO DE BARREDORAS MECÁNICAS</t>
  </si>
  <si>
    <t>5.1.3.5.07.0003</t>
  </si>
  <si>
    <t>MANTENIMIENTO DE ELEVADORES</t>
  </si>
  <si>
    <t>5.1.3.5.07.0004</t>
  </si>
  <si>
    <t>MANTENIMIENTO SEÑALES Y NOMENCLATURAS</t>
  </si>
  <si>
    <t>5.1.3.5.07.0005</t>
  </si>
  <si>
    <t>MANTENIMIENTO DE EQUIPO HIDROJET</t>
  </si>
  <si>
    <t>5.1.3.5.07.0006</t>
  </si>
  <si>
    <t>MANTENIMIENTO DE ESTACIONOMETROS</t>
  </si>
  <si>
    <t>5.1.3.5.07.0007</t>
  </si>
  <si>
    <t>MTTO DE MAQ. OTROS EQUIPOS, HERRAMIENTAS</t>
  </si>
  <si>
    <t>5.1.3.5.08.0000</t>
  </si>
  <si>
    <t>SERVICIO DE LIMPIEZA Y MANEJO DE DESECHO</t>
  </si>
  <si>
    <t>5.1.3.5.08.0001</t>
  </si>
  <si>
    <t>CUOTAS A SIMEPRODE</t>
  </si>
  <si>
    <t>5.1.3.5.08.0002</t>
  </si>
  <si>
    <t>SERVICIOS DE RECOLECCIÓN DE CONTENEDORES</t>
  </si>
  <si>
    <t>5.1.3.5.08.0003</t>
  </si>
  <si>
    <t>PAGOS A PROTERRA</t>
  </si>
  <si>
    <t>5.1.3.5.08.0004</t>
  </si>
  <si>
    <t>CUOTAS POR USO DE RELLENO SANITARIO</t>
  </si>
  <si>
    <t>5.1.3.5.08.0005</t>
  </si>
  <si>
    <t>MANEJO DE DESECHOS TÓXICOS</t>
  </si>
  <si>
    <t>5.1.3.5.08.0006</t>
  </si>
  <si>
    <t>SERVICIOS DE LAVANDERIA</t>
  </si>
  <si>
    <t>5.1.3.5.08.0007</t>
  </si>
  <si>
    <t>RECOLECCIÓN Y TRASLADO DE BASURA DOMICIL</t>
  </si>
  <si>
    <t>5.1.3.5.08.0008</t>
  </si>
  <si>
    <t>OTROS SERVICIOS DE LIMPIEZA</t>
  </si>
  <si>
    <t>5.1.3.5.09.0000</t>
  </si>
  <si>
    <t>SERVICIOS DE JARDINERIA Y FUMIGACION</t>
  </si>
  <si>
    <t>5.1.3.5.09.0001</t>
  </si>
  <si>
    <t>MANTENIMIENTO A PARQUES Y JARDINES</t>
  </si>
  <si>
    <t>5.1.3.5.09.0002</t>
  </si>
  <si>
    <t>FORESTACION Y REFORESTACION</t>
  </si>
  <si>
    <t>5.1.3.5.09.0003</t>
  </si>
  <si>
    <t>LIMPIEZA DE LOTES BALDIOS</t>
  </si>
  <si>
    <t>5.1.3.5.09.0004</t>
  </si>
  <si>
    <t>SERVICIOS DE FUMIGACION</t>
  </si>
  <si>
    <t>5.1.3.6.00.0000</t>
  </si>
  <si>
    <t>SERVICIOS DE COMUNICACIÓN SOCIAL Y PUBLI</t>
  </si>
  <si>
    <t>5.1.3.6.01.0000</t>
  </si>
  <si>
    <t>DIFUSIÓN POR RADIO, TELEVISION Y OTROS</t>
  </si>
  <si>
    <t>5.1.3.6.01.0001</t>
  </si>
  <si>
    <t>RADIO, PRENSA Y TELEVISION PARA DIFUSIO</t>
  </si>
  <si>
    <t>5.1.3.6.01.0002</t>
  </si>
  <si>
    <t>5.1.3.6.02.0000</t>
  </si>
  <si>
    <t>5.1.3.6.02.0001</t>
  </si>
  <si>
    <t>5.1.3.6.03.0000</t>
  </si>
  <si>
    <t>SERVICIOS DE CREATIVIDAD, PREPRODUCCION</t>
  </si>
  <si>
    <t>5.1.3.6.03.0001</t>
  </si>
  <si>
    <t>SERV. CREATIVIDAD, DISEÑO Y PRODUCCION</t>
  </si>
  <si>
    <t>5.1.3.6.04.0000</t>
  </si>
  <si>
    <t>SERVICIOS DE REVELADO Y FOTOGRAFIA</t>
  </si>
  <si>
    <t>5.1.3.6.04.0001</t>
  </si>
  <si>
    <t>REVELADO E IMPRESION DE FOTOGRAFIA</t>
  </si>
  <si>
    <t>5.1.3.6.05.0000</t>
  </si>
  <si>
    <t>SERVICIOS DE LA INDUSTRIA FILMICA, DEL</t>
  </si>
  <si>
    <t>5.1.3.6.06.0000</t>
  </si>
  <si>
    <t>SERVICIOS DE CREACION Y DIFUSIÓN DE CONT</t>
  </si>
  <si>
    <t>5.1.3.6.06.0001</t>
  </si>
  <si>
    <t>SERV.CREACION Y DIFUS CONT INTERNET</t>
  </si>
  <si>
    <t>5.1.3.6.09.0000</t>
  </si>
  <si>
    <t>OTROS SERVICIOS DE INFORMACIÓN</t>
  </si>
  <si>
    <t>5.1.3.6.09.0001</t>
  </si>
  <si>
    <t>MONITOREO Y ENCUESTAS</t>
  </si>
  <si>
    <t>5.1.3.7.00.0000</t>
  </si>
  <si>
    <t>SERVICIO DE TRASLADO Y VIATICOS</t>
  </si>
  <si>
    <t>5.1.3.7.01.0000</t>
  </si>
  <si>
    <t>PASAJES AÉREOS</t>
  </si>
  <si>
    <t>5.1.3.7.01.0001</t>
  </si>
  <si>
    <t>BOLETOS DE AVION</t>
  </si>
  <si>
    <t>5.1.3.7.02.0000</t>
  </si>
  <si>
    <t>PASAJES TERRESTRES</t>
  </si>
  <si>
    <t>5.1.3.7.02.0001</t>
  </si>
  <si>
    <t>BOLETOS PASAJE TERRESTRE</t>
  </si>
  <si>
    <t>5.1.3.7.03.0000</t>
  </si>
  <si>
    <t>PASAJES MARITIMOS, LACUSTRES Y FLUVIALE</t>
  </si>
  <si>
    <t>5.1.3.7.04.0000</t>
  </si>
  <si>
    <t>AUTOTRANSPORTE</t>
  </si>
  <si>
    <t>5.1.3.7.05.0000</t>
  </si>
  <si>
    <t>VIATICOS EN EL PAIS</t>
  </si>
  <si>
    <t>5.1.3.7.05.0001</t>
  </si>
  <si>
    <t>GASTOS DE VIAJE</t>
  </si>
  <si>
    <t>5.1.3.7.06.0000</t>
  </si>
  <si>
    <t>VIATICOS EN EL EXTRANJERO</t>
  </si>
  <si>
    <t>5.1.3.7.07.0000</t>
  </si>
  <si>
    <t>GASTOS DE INSTALACION Y TRASLADO DE MENS</t>
  </si>
  <si>
    <t>5.1.3.7.08.0000</t>
  </si>
  <si>
    <t>SERVICIOS INTEGRALES DE TRASLADO Y VIATI</t>
  </si>
  <si>
    <t>5.1.3.7.09.0000</t>
  </si>
  <si>
    <t>OTROS SERVICIOS DE TRASLADO Y HOSPEDAJE</t>
  </si>
  <si>
    <t>5.1.3.7.09.0001</t>
  </si>
  <si>
    <t>5.1.3.8.00.0000</t>
  </si>
  <si>
    <t>SERVICIOS OFICIALES</t>
  </si>
  <si>
    <t>5.1.3.8.01.0000</t>
  </si>
  <si>
    <t>GASTOS DE CEREMONIAL</t>
  </si>
  <si>
    <t>5.1.3.8.01.0001</t>
  </si>
  <si>
    <t>ATENCIÓN A FUNCIONARIOS</t>
  </si>
  <si>
    <t>5.1.3.8.01.0002</t>
  </si>
  <si>
    <t>INFORME DEL C. PRESIDENTE MUNICIPAL</t>
  </si>
  <si>
    <t>5.1.3.8.01.0003</t>
  </si>
  <si>
    <t>ATENCION CIUDADANA</t>
  </si>
  <si>
    <t>5.1.3.8.02.0000</t>
  </si>
  <si>
    <t>GASTOS DE ORDEN SOCIAL Y CULTURAL</t>
  </si>
  <si>
    <t>5.1.3.8.02.0001</t>
  </si>
  <si>
    <t>EVENTOS CÍVICOS</t>
  </si>
  <si>
    <t>5.1.3.8.02.0002</t>
  </si>
  <si>
    <t>DIA DEL NIÑO</t>
  </si>
  <si>
    <t>5.1.3.8.02.0003</t>
  </si>
  <si>
    <t>DIA DE LAS MADRES</t>
  </si>
  <si>
    <t>5.1.3.8.02.0004</t>
  </si>
  <si>
    <t>DIA DEL ADULTO MAYOR</t>
  </si>
  <si>
    <t>5.1.3.8.02.0005</t>
  </si>
  <si>
    <t>DÍA DEL PADRE</t>
  </si>
  <si>
    <t>5.1.3.8.02.0006</t>
  </si>
  <si>
    <t>ANIVERSARIO DEL MUNICIPIO</t>
  </si>
  <si>
    <t>5.1.3.8.02.0007</t>
  </si>
  <si>
    <t>DIA DE LAS MUJERES</t>
  </si>
  <si>
    <t>5.1.3.8.02.0008</t>
  </si>
  <si>
    <t>DIA DEL MAESTRO</t>
  </si>
  <si>
    <t>5.1.3.8.02.0009</t>
  </si>
  <si>
    <t>FIESTAS PATRIAS</t>
  </si>
  <si>
    <t>5.1.3.8.03.0000</t>
  </si>
  <si>
    <t>CONGRESOS Y CONVENCIONES</t>
  </si>
  <si>
    <t>5.1.3.8.03.0001</t>
  </si>
  <si>
    <t>5.1.3.8.04.0000</t>
  </si>
  <si>
    <t>EXPOSICIONES</t>
  </si>
  <si>
    <t>5.1.3.8.04.0001</t>
  </si>
  <si>
    <t>EVENTOS POR EXPOSICIONES</t>
  </si>
  <si>
    <t>5.1.3.8.05.0000</t>
  </si>
  <si>
    <t>GASTOS DE REPRESENTACION</t>
  </si>
  <si>
    <t>5.1.3.8.05.0001</t>
  </si>
  <si>
    <t>5.1.3.9.00.0000</t>
  </si>
  <si>
    <t>OTROS SERVICIOS GENERALES</t>
  </si>
  <si>
    <t>5.1.3.9.01.0000</t>
  </si>
  <si>
    <t>SERVICIOS FUNERARIOS Y DE CEMENTERIOS</t>
  </si>
  <si>
    <t>5.1.3.9.01.0001</t>
  </si>
  <si>
    <t>GASTOS FUNERARIOS</t>
  </si>
  <si>
    <t>5.1.3.9.01.0002</t>
  </si>
  <si>
    <t>ATAUDES Y ARREGLOS</t>
  </si>
  <si>
    <t>5.1.3.9.02.0000</t>
  </si>
  <si>
    <t>IMPUESTOS Y DERECHOS</t>
  </si>
  <si>
    <t>5.1.3.9.02.0001</t>
  </si>
  <si>
    <t>REFRENDOS, PLACAS Y TENENCIAS</t>
  </si>
  <si>
    <t>5.1.3.9.02.0002</t>
  </si>
  <si>
    <t>PAGO DE DERECHOS DIVERSOS</t>
  </si>
  <si>
    <t>5.1.3.9.02.0003</t>
  </si>
  <si>
    <t>PAGOS IMPUESTOS DIVERSOS</t>
  </si>
  <si>
    <t>5.1.3.9.03.0000</t>
  </si>
  <si>
    <t>IMPUESTOS Y DERECHOS DE IMPORTACION</t>
  </si>
  <si>
    <t>5.1.3.9.04.0000</t>
  </si>
  <si>
    <t>SENTENCIAS Y RESOLUCIONES POR AUTORIDAD</t>
  </si>
  <si>
    <t>5.1.3.9.04.0001</t>
  </si>
  <si>
    <t>SENTENCIAS Y RES POR AUTORIIDAD COMP. JUDICIAL</t>
  </si>
  <si>
    <t>5.1.3.9.04.0002</t>
  </si>
  <si>
    <t>SETENCIAS Y RESOLUCIONES POR AUT.COMPETENTE  INTERNO</t>
  </si>
  <si>
    <t>5.1.3.9.04.0003</t>
  </si>
  <si>
    <t>SETENCIAS Y RESOLUCIONES RECURSOS HUMANOS</t>
  </si>
  <si>
    <t>5.1.3.9.05.0000</t>
  </si>
  <si>
    <t>5.1.3.9.05.0001</t>
  </si>
  <si>
    <t>PENAS,MULTAS,ACCESORIOS Y ACTUALIZACIONE</t>
  </si>
  <si>
    <t>5.1.3.9.05.0002</t>
  </si>
  <si>
    <t>Reintegro y devol diversas F. Federales</t>
  </si>
  <si>
    <t>5.1.3.9.05.0003</t>
  </si>
  <si>
    <t>RECARGOS Y ACTUALIZACIONES IMPUESTOS FEDERALES</t>
  </si>
  <si>
    <t>5.1.3.9.06.0000</t>
  </si>
  <si>
    <t>OTROS GASTOS POR RESPONSABILIDADES</t>
  </si>
  <si>
    <t>5.1.3.9.06.0001</t>
  </si>
  <si>
    <t>DEDUCIBLES POR ACCIDENTES</t>
  </si>
  <si>
    <t>5.1.3.9.06.0002</t>
  </si>
  <si>
    <t>SEGUROS DE RESPONSABILIDAD CIVIL</t>
  </si>
  <si>
    <t>5.1.3.9.06.0003</t>
  </si>
  <si>
    <t>SEGUROS DE OBRA DE ARTE</t>
  </si>
  <si>
    <t>5.1.3.9.08.0000</t>
  </si>
  <si>
    <t>IMPUESTOS SOBRE NOMINAS Y OTROS QUE SE D</t>
  </si>
  <si>
    <t>5.1.3.9.08.0001</t>
  </si>
  <si>
    <t>IMPUESTRO SOBRE NOMINA Y OTROS A CARGO D</t>
  </si>
  <si>
    <t>5.1.3.9.09.0000</t>
  </si>
  <si>
    <t>5.1.3.9.09.0001</t>
  </si>
  <si>
    <t>SUSCRIPCIONES Y CUOTAS</t>
  </si>
  <si>
    <t>5.1.3.9.09.0002</t>
  </si>
  <si>
    <t>GASTOS DE TRANSICION</t>
  </si>
  <si>
    <t>5.1.3.9.09.0003</t>
  </si>
  <si>
    <t>SERVICIO OPERACIÓN GPS</t>
  </si>
  <si>
    <t>5.1.3.9.09.0004</t>
  </si>
  <si>
    <t>SERVICIO DE MONITOREO METROPOLITANO</t>
  </si>
  <si>
    <t>5.1.3.9.09.0005</t>
  </si>
  <si>
    <t>DIVERSOS SERVICIOS</t>
  </si>
  <si>
    <t>5.1.3.9.09.0006</t>
  </si>
  <si>
    <t>CUENTA INTERNA PARA IVA</t>
  </si>
  <si>
    <t>5.1.3.9.09.0007</t>
  </si>
  <si>
    <t>REINTEGRO CHEQUES AÑOS ANTERIORES</t>
  </si>
  <si>
    <t>5.1.3.9.09.0008</t>
  </si>
  <si>
    <t>MANTENIMIENTO DE VIAS PUBLICAS</t>
  </si>
  <si>
    <t>5.1.3.9.09.0009</t>
  </si>
  <si>
    <t>CUENTA INTERNA PARA IEPS</t>
  </si>
  <si>
    <t>5.1.3.9.09.0010</t>
  </si>
  <si>
    <t>DEVOL CONTRIBUCIONES EJERC ANTERIORES</t>
  </si>
  <si>
    <t>5.1.3.9.09.0011</t>
  </si>
  <si>
    <t>REINTEGRO DE RECURSOS FEDERALES</t>
  </si>
  <si>
    <t>5.2.0.0.00.0000</t>
  </si>
  <si>
    <t>5.2.1.1.00.0000</t>
  </si>
  <si>
    <t>ASIGNACIONES AL SECTOR PUBLICO</t>
  </si>
  <si>
    <t>5.2.1.1.01.0000</t>
  </si>
  <si>
    <t>5.2.1.1.01.0001</t>
  </si>
  <si>
    <t>APORTACIONES AL INSTITUTO DE LA JUVENTUD</t>
  </si>
  <si>
    <t>5.2.1.1.01.0002</t>
  </si>
  <si>
    <t>APORTACIONES AL INSTITUTO DE LA LA MUJER</t>
  </si>
  <si>
    <t>5.2.1.1.01.0003</t>
  </si>
  <si>
    <t>APORTACIONES AL IMPLANC</t>
  </si>
  <si>
    <t>5.2.1.2.00.0000</t>
  </si>
  <si>
    <t>TRANSFERENCIAS INTERNAS AL SECTOR PUBLIC</t>
  </si>
  <si>
    <t>5.2.1.2.01.0000</t>
  </si>
  <si>
    <t>TRANSFERENCIAS INTERNAL AL SECTOR PUBLIC</t>
  </si>
  <si>
    <t>5.2.1.2.01.0001</t>
  </si>
  <si>
    <t>TRANSFERENCIA INTERNAS AL SECTOR PUBLICO</t>
  </si>
  <si>
    <t>5.2.2.1.00.0000</t>
  </si>
  <si>
    <t>TRANSFERENCIAS A ENTIDADES PARAESTATALES</t>
  </si>
  <si>
    <t>5.2.2.1.00.0001</t>
  </si>
  <si>
    <t>5.2.2.1.00.0002</t>
  </si>
  <si>
    <t>APORTACIONES AL INSTITUTO DE LA MUJER</t>
  </si>
  <si>
    <t>5.2.2.1.00.0003</t>
  </si>
  <si>
    <t>5.2.2.2.00.0000</t>
  </si>
  <si>
    <t>TRANSFERENCIAS A ENTIDADES FEDERATIVAS</t>
  </si>
  <si>
    <t>5.2.2.3.00.0000</t>
  </si>
  <si>
    <t>TRANSFERENCIAS A MUNICIPIOS</t>
  </si>
  <si>
    <t>5.2.3.1.00.0000</t>
  </si>
  <si>
    <t>SUBSIDIOS</t>
  </si>
  <si>
    <t>5.2.3.1.01.0000</t>
  </si>
  <si>
    <t>SUBSIDIOS A LA PRODUCCION</t>
  </si>
  <si>
    <t>5.2.3.1.02.0000</t>
  </si>
  <si>
    <t>SUBSIDIOS A LA DISTRIBUCION</t>
  </si>
  <si>
    <t>5.2.3.1.03.0000</t>
  </si>
  <si>
    <t>SUBSIDIOS A LA INVERSION</t>
  </si>
  <si>
    <t>5.2.3.1.04.0000</t>
  </si>
  <si>
    <t>SUBSIDIOS A LA PRESTACION DE SERV. PUBLICOS</t>
  </si>
  <si>
    <t>5.2.3.1.05.0000</t>
  </si>
  <si>
    <t>SUBSIDIOS PARA CUBRIR DIF. EN TASAS DE INTERES</t>
  </si>
  <si>
    <t>5.2.3.1.05.0001</t>
  </si>
  <si>
    <t>SUBSIDIO DIF. TASA DE INTERES PYMES</t>
  </si>
  <si>
    <t>5.2.3.2.00.0000</t>
  </si>
  <si>
    <t>SUBVENCIONES</t>
  </si>
  <si>
    <t>5.2.4.1.00.0000</t>
  </si>
  <si>
    <t>AYUDAS SOCIALES A PERSONAS</t>
  </si>
  <si>
    <t>5.2.4.1.01.0000</t>
  </si>
  <si>
    <t>5.2.4.1.01.0001</t>
  </si>
  <si>
    <t>5.2.4.1.01.0002</t>
  </si>
  <si>
    <t>DESPENSAS A PERSONAS DE ESCASOS RECURSOS</t>
  </si>
  <si>
    <t>5.2.4.1.01.0004</t>
  </si>
  <si>
    <t>ATENCION MEDICA A PERSONAS DE ESCASOS RE</t>
  </si>
  <si>
    <t>5.2.4.1.01.0005</t>
  </si>
  <si>
    <t>APOYO DE UTILES ESCOLARES</t>
  </si>
  <si>
    <t>5.2.4.1.01.0006</t>
  </si>
  <si>
    <t>APOYOS DIVERSOS</t>
  </si>
  <si>
    <t>5.2.4.1.01.0009</t>
  </si>
  <si>
    <t>APOYOS A DEPORTISTAS DESTACADOS</t>
  </si>
  <si>
    <t>5.2.4.1.01.0010</t>
  </si>
  <si>
    <t>PRESUPUESTO PARTICIPATIVO</t>
  </si>
  <si>
    <t>5.2.4.2.00.0000</t>
  </si>
  <si>
    <t>BECAS</t>
  </si>
  <si>
    <t>5.2.4.2.01.0000</t>
  </si>
  <si>
    <t>BECAS Y OTRAS AYUDAS PARA PROGRAMAS DE C</t>
  </si>
  <si>
    <t>5.2.4.2.01.0001</t>
  </si>
  <si>
    <t>BECASY OTRAS AYUDAS P/PROG CAPACITACION</t>
  </si>
  <si>
    <t>5.2.4.2.01.0004</t>
  </si>
  <si>
    <t>APOYOS ESCOLARES (BECAS) DIF</t>
  </si>
  <si>
    <t>5.2.4.3.00.0000</t>
  </si>
  <si>
    <t>AYUDAS SOCIALES A INSTITUCIONES</t>
  </si>
  <si>
    <t>5.2.4.3.01.0000</t>
  </si>
  <si>
    <t>AYUDAS SOCIALES A INSTITUCIONES DE ENSEÑ</t>
  </si>
  <si>
    <t>5.2.4.3.01.0001</t>
  </si>
  <si>
    <t>APOYOS ECONOMICOS A INSTITUCIONES DE ENS</t>
  </si>
  <si>
    <t>5.2.4.3.01.0002</t>
  </si>
  <si>
    <t>APOYOS EN ESPECIE A INSTITUCIONES DE ENS</t>
  </si>
  <si>
    <t>5.2.4.3.02.0000</t>
  </si>
  <si>
    <t>AYUDAS SOCIALES A ACTIVIDADES CIENTÍFICA</t>
  </si>
  <si>
    <t>5.2.4.3.03.0000</t>
  </si>
  <si>
    <t>AYUDAS SOCIALES A INSTITUCIONES SIN FINE</t>
  </si>
  <si>
    <t>5.2.4.3.03.0001</t>
  </si>
  <si>
    <t>APORTACIONES A LA CRUZ VERDE</t>
  </si>
  <si>
    <t>5.2.4.3.03.0002</t>
  </si>
  <si>
    <t>APORTACIONES A LA CRUZ ROJA</t>
  </si>
  <si>
    <t>5.2.4.3.03.0003</t>
  </si>
  <si>
    <t>APORTACIONES A BOMBEROS</t>
  </si>
  <si>
    <t>5.2.4.3.03.0004</t>
  </si>
  <si>
    <t>AYUDA SOC. A INST. SIN FINES DE LUCRO</t>
  </si>
  <si>
    <t>5.2.4.3.03.0005</t>
  </si>
  <si>
    <t>APORTACIONES A CENTROS ASISTENCIALES</t>
  </si>
  <si>
    <t>5.2.4.3.03.0006</t>
  </si>
  <si>
    <t>APORTACIONES A ASOCIACIONES CIVILES</t>
  </si>
  <si>
    <t>5.2.4.3.04.0000</t>
  </si>
  <si>
    <t>AYUDAS SOCIALES A COOPERATIVAS</t>
  </si>
  <si>
    <t>5.2.4.3.05.0000</t>
  </si>
  <si>
    <t>AYUDAS SOCIALES A ENTIDADES DE INTERES P</t>
  </si>
  <si>
    <t>5.2.4.3.05.0001</t>
  </si>
  <si>
    <t>5.2.4.4.00.0000</t>
  </si>
  <si>
    <t>AYUDAS SOCIALES POR DESASTRES NATURALES</t>
  </si>
  <si>
    <t>5.2.4.4.01.0000</t>
  </si>
  <si>
    <t>5.2.4.4.01.0001</t>
  </si>
  <si>
    <t>APORTACION AL FONDEN</t>
  </si>
  <si>
    <t>5.2.4.4.01.0002</t>
  </si>
  <si>
    <t>APOYOS POR SINIESTROS</t>
  </si>
  <si>
    <t>5.2.5.1.00.0000</t>
  </si>
  <si>
    <t>PENSIONES</t>
  </si>
  <si>
    <t>5.2.5.1.01.0000</t>
  </si>
  <si>
    <t>5.2.5.1.01.0001</t>
  </si>
  <si>
    <t>5.2.5.1.01.0002</t>
  </si>
  <si>
    <t>BONOS DE DESPENSA PENSIONADOS</t>
  </si>
  <si>
    <t>5.2.5.1.01.0003</t>
  </si>
  <si>
    <t>AGUINALDO PENSIONADOS</t>
  </si>
  <si>
    <t>5.2.5.1.01.0004</t>
  </si>
  <si>
    <t>PRIMA VACACIONAL PENSIONADOS</t>
  </si>
  <si>
    <t>5.2.5.1.01.0005</t>
  </si>
  <si>
    <t>OTRAS PRESTACIONES DE PENSIONADOS</t>
  </si>
  <si>
    <t>5.2.5.1.01.0007</t>
  </si>
  <si>
    <t>AYUDA PARA EDUCACIÓN PENSIONADOS</t>
  </si>
  <si>
    <t>5.2.5.1.01.0008</t>
  </si>
  <si>
    <t>LIQUIDACIONES PENSIONADOS</t>
  </si>
  <si>
    <t>5.2.5.1.01.0009</t>
  </si>
  <si>
    <t>BONO ANUAL ESPIRITU DE SERVICIO PENSIONADOS</t>
  </si>
  <si>
    <t>5.2.5.1.01.0010</t>
  </si>
  <si>
    <t>BONO ANUAL FIRMA CONTRATO CLAUSULAS 56-1 PENS.</t>
  </si>
  <si>
    <t>5.2.5.1.01.0011</t>
  </si>
  <si>
    <t>BONO ANUAL FIRMA CONTRATO CLAUSULA 56-2 PENS</t>
  </si>
  <si>
    <t>5.2.5.1.01.0012</t>
  </si>
  <si>
    <t>BONO INCENTIVO DICIEMBRE 2018 PENSIONADOS</t>
  </si>
  <si>
    <t>5.2.5.2.00.0000</t>
  </si>
  <si>
    <t>JUBILACIONES</t>
  </si>
  <si>
    <t>5.2.5.2.01.0000</t>
  </si>
  <si>
    <t>5.2.5.2.01.0001</t>
  </si>
  <si>
    <t>5.2.5.2.01.0002</t>
  </si>
  <si>
    <t>BONOS DE DESPENSA JUBILADOS</t>
  </si>
  <si>
    <t>5.2.5.2.01.0003</t>
  </si>
  <si>
    <t>AGUINALDO JUBILADOS</t>
  </si>
  <si>
    <t>5.2.5.2.01.0004</t>
  </si>
  <si>
    <t>PRIMA VACACIONAL JUBILADOS</t>
  </si>
  <si>
    <t>5.2.5.2.01.0005</t>
  </si>
  <si>
    <t>OTRAS PRESTACIONES A JUBILADOS</t>
  </si>
  <si>
    <t>5.2.5.2.01.0007</t>
  </si>
  <si>
    <t>AYUDA PARA EDUCACION JUBILADOS</t>
  </si>
  <si>
    <t>5.2.5.2.01.0009</t>
  </si>
  <si>
    <t>BONO ANUAL ESPIRITU DE SERVICIO JUBILADOS</t>
  </si>
  <si>
    <t>5.2.5.2.01.0010</t>
  </si>
  <si>
    <t>BONO ANUAL FIRMA CONTRATO CLAUSULA 56-1 JUBILADO</t>
  </si>
  <si>
    <t>5.2.5.2.01.0011</t>
  </si>
  <si>
    <t>BONO ANUAL FIRMA CONTRATO CLAUSULA56-2 JUBILADOS</t>
  </si>
  <si>
    <t>5.2.5.2.01.0012</t>
  </si>
  <si>
    <t>BONO INCENTIVO DICIEMBRE 2018 JUBILADOS</t>
  </si>
  <si>
    <t>5.2.5.9.00.0000</t>
  </si>
  <si>
    <t>OTRAS PENSIONES Y JUBILACIONES</t>
  </si>
  <si>
    <t>5.2.5.9.01.0000</t>
  </si>
  <si>
    <t>5.2.5.9.01.0001</t>
  </si>
  <si>
    <t>5.2.5.9.01.0002</t>
  </si>
  <si>
    <t>PRESTACIÓN ISPT PENS Y JUBILADOS</t>
  </si>
  <si>
    <t>5.2.6.1.00.0000</t>
  </si>
  <si>
    <t>5.2.6.1.01.0000</t>
  </si>
  <si>
    <t>TRANSFERENCIAS A FIDEICOMISOS DEL PODER</t>
  </si>
  <si>
    <t>5.2.6.1.01.0001</t>
  </si>
  <si>
    <t>LA GRAN CIUDAD FIDEICOMISO</t>
  </si>
  <si>
    <t>5.2.6.1.02.0000</t>
  </si>
  <si>
    <t>5.2.6.1.03.0000</t>
  </si>
  <si>
    <t>5.2.6.2.00.0000</t>
  </si>
  <si>
    <t>5.2.6.2.01.0000</t>
  </si>
  <si>
    <t>TRANSFERENCIAS A FIDEICOMISOS PUBLICOS D</t>
  </si>
  <si>
    <t>5.2.6.2.01.0001</t>
  </si>
  <si>
    <t>TRANF. A FIDEICOMISOS DE ENITDAD</t>
  </si>
  <si>
    <t>5.2.6.2.01.0002</t>
  </si>
  <si>
    <t>FIDEICOMISO LA GRAN CIUDAD (F-BP417)</t>
  </si>
  <si>
    <t>5.2.6.2.01.0003</t>
  </si>
  <si>
    <t>FIDEICOMISO BP4917 FIDEMEJORA</t>
  </si>
  <si>
    <t>5.2.6.2.02.0000</t>
  </si>
  <si>
    <t>5.2.6.2.03.0000</t>
  </si>
  <si>
    <t>TRANSFERENCIAS A FIDEICOMISOS DE INSTITU</t>
  </si>
  <si>
    <t>TRANSFERENCIAS A LA SEGURIDAD SOCIAL</t>
  </si>
  <si>
    <t>5.2.7.1.00.0000</t>
  </si>
  <si>
    <t>TRANSFERENCIAS POR OBLIGACIONES DE LEY</t>
  </si>
  <si>
    <t>5.2.8.1.00.0000</t>
  </si>
  <si>
    <t>DONATIVOS A INSTITUCIONES SIN FINES DE L</t>
  </si>
  <si>
    <t>5.2.8.2.00.0000</t>
  </si>
  <si>
    <t>DONATIVOS A ENTIDADES FEDERATIVAS Y MUNI</t>
  </si>
  <si>
    <t>5.2.8.3.00.0000</t>
  </si>
  <si>
    <t>DONATIVOS A FIDEICOMISO, MANDATOS Y CON</t>
  </si>
  <si>
    <t>5.2.8.4.00.0000</t>
  </si>
  <si>
    <t>5.2.8.5.00.0000</t>
  </si>
  <si>
    <t>DONATIVOS INTERNACIONALES</t>
  </si>
  <si>
    <t>5.2.9.1.00.0000</t>
  </si>
  <si>
    <t>TRANSFERENCIAS AL EXTERIOR A GOBIERNOS E</t>
  </si>
  <si>
    <t>5.2.9.1.01.0000</t>
  </si>
  <si>
    <t>TRANSFERENCIAS PARA GOBIERNOS EXTRANJERO</t>
  </si>
  <si>
    <t>5.2.9.1.02.0000</t>
  </si>
  <si>
    <t>TRANSFERENCIAS PARA ORGANISMOS INTERNACI</t>
  </si>
  <si>
    <t>5.2.9.2.00.0000</t>
  </si>
  <si>
    <t>TRANSFERENCIAS AL SECTOR PRIVADO EXTERNO</t>
  </si>
  <si>
    <t>5.2.9.2.01.0000</t>
  </si>
  <si>
    <t>TRANSFERENCIAS PARA EL SECTOR PRIVADO EX</t>
  </si>
  <si>
    <t>5.3.0.0.00.0000</t>
  </si>
  <si>
    <t>5.3.1.1.00.0000</t>
  </si>
  <si>
    <t>PARTICIPACIONES DE LA FEDERACION A ENTID</t>
  </si>
  <si>
    <t>5.3.1.2.00.0000</t>
  </si>
  <si>
    <t>PARTICIPACIONES DE LAS ENTIDADES FEDERAT</t>
  </si>
  <si>
    <t>5.3.2.1.00.0000</t>
  </si>
  <si>
    <t>APORTACIONES DE LA FEDERACION A ENTIDADE</t>
  </si>
  <si>
    <t>5.3.2.2.00.0000</t>
  </si>
  <si>
    <t>APORTACIONES DE LAS ENTIDADES FEDERATIVA</t>
  </si>
  <si>
    <t>5.3.3.1.00.0000</t>
  </si>
  <si>
    <t>CONVENIOS DE REASIGNACION</t>
  </si>
  <si>
    <t>5.3.3.1.01.0000</t>
  </si>
  <si>
    <t>5.3.3.1.01.0001</t>
  </si>
  <si>
    <t>5.3.3.1.01.0002</t>
  </si>
  <si>
    <t>PROG. CONARTE -CONACULTA Y MTY</t>
  </si>
  <si>
    <t>5.3.3.2.00.0000</t>
  </si>
  <si>
    <t>CONVENIOS DE DESCENTRALIZACION Y OTROS</t>
  </si>
  <si>
    <t>5.3.3.2.01.0000</t>
  </si>
  <si>
    <t>5.3.3.2.01.0001</t>
  </si>
  <si>
    <t>PROG. PYMES Y PYMES Y REGIOMONTANAS</t>
  </si>
  <si>
    <t>5.3.3.2.01.0002</t>
  </si>
  <si>
    <t>5.3.3.2.01.0003</t>
  </si>
  <si>
    <t>CONVENIO CUARTEL SEDENA</t>
  </si>
  <si>
    <t>5.3.3.2.01.0004</t>
  </si>
  <si>
    <t>APORT AL INSTITUTO DE LA JUVENTUD REGIA</t>
  </si>
  <si>
    <t>5.3.3.2.01.0005</t>
  </si>
  <si>
    <t>APORT AL INSTITUTO DE LAS MUJERES REGIAS</t>
  </si>
  <si>
    <t>5.3.3.2.01.0006</t>
  </si>
  <si>
    <t>5.4.1.1.00.0000</t>
  </si>
  <si>
    <t>INTERESES DE LA DEUDA PUBLICA INTERNA</t>
  </si>
  <si>
    <t>5.4.1.1.01.0000</t>
  </si>
  <si>
    <t>INTERESES DE LA DEUDA PUBLICA INTERNA CO</t>
  </si>
  <si>
    <t>5.4.1.1.01.0001</t>
  </si>
  <si>
    <t>INTERESES DEL CRÉDITO CON BANOBRAS</t>
  </si>
  <si>
    <t>5.4.1.1.01.0002</t>
  </si>
  <si>
    <t>INTERESES DEL CRÉDITO CON BANCA DEL BAJÍ</t>
  </si>
  <si>
    <t>5.4.1.1.01.0003</t>
  </si>
  <si>
    <t>INTERESES DEL CRÉDITO CON BBVA BANCOMER</t>
  </si>
  <si>
    <t>5.4.1.1.01.0004</t>
  </si>
  <si>
    <t>INTERESES DEL CRÉDITO CON BCO. AFIRME</t>
  </si>
  <si>
    <t>5.4.1.1.01.0005</t>
  </si>
  <si>
    <t>INTERESES DEL CREDITO CON INTERACCIONES</t>
  </si>
  <si>
    <t>5.4.1.1.01.0006</t>
  </si>
  <si>
    <t>INTERESES DEL CREDITO CON BANORTE</t>
  </si>
  <si>
    <t>5.4.1.1.01.0007</t>
  </si>
  <si>
    <t>INTERESES REFINANCIAMIENTO 2016 BANOBRAS</t>
  </si>
  <si>
    <t>5.4.1.1.01.0008</t>
  </si>
  <si>
    <t>INTERESES FINANCIAMIIENTO 2016 BBVA BANCOMER</t>
  </si>
  <si>
    <t>5.4.1.1.01.0009</t>
  </si>
  <si>
    <t>5.4.1.1.01.0010</t>
  </si>
  <si>
    <t>INTERESES FINANCIAMIENTO 2016 BANOBRAS</t>
  </si>
  <si>
    <t>5.4.1.1.02.0000</t>
  </si>
  <si>
    <t>INTERESES DERIVADOS DE LA COLOCACION DE</t>
  </si>
  <si>
    <t>5.4.1.1.03.0000</t>
  </si>
  <si>
    <t>INTERESES POR ARRENDAMIENTOS FINANCIEROS</t>
  </si>
  <si>
    <t>5.4.1.2.00.0000</t>
  </si>
  <si>
    <t>INTERESES DE LA DEUDA PUBLICA EXTERNA</t>
  </si>
  <si>
    <t>5.4.2.1.00.0000</t>
  </si>
  <si>
    <t>COMISIONES DE LA DEUDA PUBLICA INTERNA</t>
  </si>
  <si>
    <t>5.4.2.1.01.0000</t>
  </si>
  <si>
    <t>5.4.2.1.01.0001</t>
  </si>
  <si>
    <t>5.4.2.2.00.0000</t>
  </si>
  <si>
    <t>COMISIONES DE LA DEUDA PUBLICA EXTERNA</t>
  </si>
  <si>
    <t>5.4.3.1.00.0000</t>
  </si>
  <si>
    <t>GASTOS DE LA DEUDA PUBLICA INTERNA</t>
  </si>
  <si>
    <t>5.4.3.1.01.0000</t>
  </si>
  <si>
    <t>5.4.3.1.01.0001</t>
  </si>
  <si>
    <t>5.4.3.2.00.0000</t>
  </si>
  <si>
    <t>GASTOS DEUDA PUBLICA EXTERNA</t>
  </si>
  <si>
    <t>5.4.4.1.00.0000</t>
  </si>
  <si>
    <t>5.4.4.1.01.0000</t>
  </si>
  <si>
    <t>COSTO POR COBERTURA DE LA DEUDA PUBLICA</t>
  </si>
  <si>
    <t>5.4.5.1.00.0000</t>
  </si>
  <si>
    <t>APOYOS FINANCIEROS A INTERMEDIARIOS</t>
  </si>
  <si>
    <t>5.4.5.1.01.0000</t>
  </si>
  <si>
    <t>APOYOS A INTERMEDIARIOS FINANCIEROS</t>
  </si>
  <si>
    <t>5.4.5.2.00.0000</t>
  </si>
  <si>
    <t>APOYO FINANCIEROS A AHORRADORES Y DEUDOR</t>
  </si>
  <si>
    <t>5.4.5.2.01.0000</t>
  </si>
  <si>
    <t>5.5.0.0.00.0000</t>
  </si>
  <si>
    <t>OTROS GASTOS Y PERDIDAS EXTRAORDINARIAS</t>
  </si>
  <si>
    <t>ESTIMACIONES, DEPRECIACIONES, DETERIORO</t>
  </si>
  <si>
    <t>5.5.1.1.00.0000</t>
  </si>
  <si>
    <t>ESTIMACIONES POR PERDIDA O DETERIORO DE</t>
  </si>
  <si>
    <t>5.5.1.1.01.0000</t>
  </si>
  <si>
    <t>ESTIMACIONES PARA CUENTAS INCOBRABLES PO</t>
  </si>
  <si>
    <t>5.5.1.1.01.0001</t>
  </si>
  <si>
    <t>5.5.1.1.02.0000</t>
  </si>
  <si>
    <t>5.5.1.1.03.0000</t>
  </si>
  <si>
    <t>5.5.1.1.04.0000</t>
  </si>
  <si>
    <t>5.5.1.1.05.0000</t>
  </si>
  <si>
    <t>5.5.1.1.06.0000</t>
  </si>
  <si>
    <t>ESTIMACION POR DETERIORO U OBSOLESCENCIA</t>
  </si>
  <si>
    <t>5.5.1.1.07.0000</t>
  </si>
  <si>
    <t>ESTIMACION POR DETERIORO DE ALMACEN DE M</t>
  </si>
  <si>
    <t>5.5.1.2.00.0000</t>
  </si>
  <si>
    <t>5.5.1.2.01.0000</t>
  </si>
  <si>
    <t>ESTIMACIONES POR CUENTAS INCOBRABLES DE</t>
  </si>
  <si>
    <t>5.5.1.2.02.0000</t>
  </si>
  <si>
    <t>5.5.1.2.03.0000</t>
  </si>
  <si>
    <t>5.5.1.2.04.0000</t>
  </si>
  <si>
    <t>5.5.1.2.09.0000</t>
  </si>
  <si>
    <t>ESTIMACIONES POR PERDIDA DE OTRAS CUENTA</t>
  </si>
  <si>
    <t>5.5.1.3.00.0000</t>
  </si>
  <si>
    <t>DEPRECIACION DE BIENES INMUEBLES</t>
  </si>
  <si>
    <t>5.5.1.3.01.0000</t>
  </si>
  <si>
    <t>DEPRECIACION DE VIVIENDAS</t>
  </si>
  <si>
    <t>5.5.1.3.02.0000</t>
  </si>
  <si>
    <t>DEPRECIACION DE EDIFICIOS NO RESIDENCIAL</t>
  </si>
  <si>
    <t>5.5.1.3.09.0000</t>
  </si>
  <si>
    <t>DEPRECIACION DE OTROS BIENES INMUEBLES</t>
  </si>
  <si>
    <t>5.5.1.4.00.0000</t>
  </si>
  <si>
    <t>DEPRECIACION DE INFRAESTRUCTURA</t>
  </si>
  <si>
    <t>5.5.1.4.01.0000</t>
  </si>
  <si>
    <t>DEPRECIACION DE INFRAESTRUCTURA DE CARRE</t>
  </si>
  <si>
    <t>5.5.1.4.02.0000</t>
  </si>
  <si>
    <t>DEPRECIACION DE INFRAESTRUCTURA FERROVIA</t>
  </si>
  <si>
    <t>5.5.1.4.03.0000</t>
  </si>
  <si>
    <t>DEPRECIACION DE INFRAESTRUCTURA PORTUARI</t>
  </si>
  <si>
    <t>5.5.1.4.04.0000</t>
  </si>
  <si>
    <t>DEPRECIACION DE INFRAESTRUCTURA AEROPORT</t>
  </si>
  <si>
    <t>5.5.1.4.05.0000</t>
  </si>
  <si>
    <t>DEPRECIACION DE INFRAESTRUCTURA DE TELEC</t>
  </si>
  <si>
    <t>5.5.1.4.06.0000</t>
  </si>
  <si>
    <t>DEPRECIACION DE INFRAESTRUCTURA AGUA PO</t>
  </si>
  <si>
    <t>5.5.1.4.07.0000</t>
  </si>
  <si>
    <t>DEPRECIACION DE INFRAESTRUCTURA ELECTRIC</t>
  </si>
  <si>
    <t>5.5.1.4.08.0000</t>
  </si>
  <si>
    <t>DEPRECIACION DE INFRAESTRUCTURA DE PRODU</t>
  </si>
  <si>
    <t>5.5.1.4.09.0000</t>
  </si>
  <si>
    <t>DEPRECIACION DE INFRAESTRUCTURA DE REFI</t>
  </si>
  <si>
    <t>5.5.1.5.00.0000</t>
  </si>
  <si>
    <t>DEPRECIACION DE BIENES MUEBLES</t>
  </si>
  <si>
    <t>5.5.1.5.01.0000</t>
  </si>
  <si>
    <t>DEPRECIACION DE MOBILIARIO Y EQUIPO DE A</t>
  </si>
  <si>
    <t>5.5.1.5.02.0000</t>
  </si>
  <si>
    <t>DEPRECIACION DE MOBILIARIO Y EQUIPO EDUC</t>
  </si>
  <si>
    <t>5.5.1.5.03.0000</t>
  </si>
  <si>
    <t>DEPRECIACION DE EQUIPO E INSTRUMENTAL ME</t>
  </si>
  <si>
    <t>5.5.1.5.04.0000</t>
  </si>
  <si>
    <t>DEPRECIACION DE EQUIPO DE TRANSPORTE</t>
  </si>
  <si>
    <t>5.5.1.5.05.0000</t>
  </si>
  <si>
    <t>DEPRECIACION DE EQUIPO DE DEFENSA Y SEGU</t>
  </si>
  <si>
    <t>5.5.1.5.06.0000</t>
  </si>
  <si>
    <t>DEPRECIACION DE MAQUINARIA, OTROS EQUIP</t>
  </si>
  <si>
    <t>5.5.1.6.00.0000</t>
  </si>
  <si>
    <t>DETERIORO DE LOS ACTIVOS INTANGIBLES</t>
  </si>
  <si>
    <t>5.5.1.6.01.0000</t>
  </si>
  <si>
    <t>DETERIORO DE BOVINOS</t>
  </si>
  <si>
    <t>5.5.1.6.02.0000</t>
  </si>
  <si>
    <t>DETERIORO DE PORCINOS</t>
  </si>
  <si>
    <t>5.5.1.6.03.0000</t>
  </si>
  <si>
    <t>DETERIORO DE AVES</t>
  </si>
  <si>
    <t>5.5.1.6.04.0000</t>
  </si>
  <si>
    <t>DETERIORO DE OVINOS Y CAPRINOS</t>
  </si>
  <si>
    <t>5.5.1.6.05.0000</t>
  </si>
  <si>
    <t>DETERIORO DE PECES Y ACUICULTURA</t>
  </si>
  <si>
    <t>5.5.1.6.06.0000</t>
  </si>
  <si>
    <t>DETERIORO DE EQUINOS</t>
  </si>
  <si>
    <t>5.5.1.6.07.0000</t>
  </si>
  <si>
    <t>DETERIORO DE ESPECIES MENORES Y DE ZOOLO</t>
  </si>
  <si>
    <t>5.5.1.6.08.0000</t>
  </si>
  <si>
    <t>DETERIORO DE ARBOLES Y PLANTAS</t>
  </si>
  <si>
    <t>5.5.1.6.09.0000</t>
  </si>
  <si>
    <t>DETERIORO DE OTROS ACTIVOS BIOLOGICOS</t>
  </si>
  <si>
    <t>5.5.1.7.00.0000</t>
  </si>
  <si>
    <t>AMORTIZACION DE ACTIVOS INTANGIBLES</t>
  </si>
  <si>
    <t>5.5.1.7.01.0000</t>
  </si>
  <si>
    <t>AMORTIZACION DE SOFTWARE</t>
  </si>
  <si>
    <t>5.5.1.7.02.0000</t>
  </si>
  <si>
    <t>AMORTIZACION DE PATENTES, MARCAS Y DERE</t>
  </si>
  <si>
    <t>5.5.1.7.03.0000</t>
  </si>
  <si>
    <t>AMORTIZACION DE CONCESIONES Y FRANQUICIA</t>
  </si>
  <si>
    <t>5.5.1.7.04.0000</t>
  </si>
  <si>
    <t>AMORTIZACION DE LICENCIAS</t>
  </si>
  <si>
    <t>5.5.1.7.09.0000</t>
  </si>
  <si>
    <t>AMORTIZACION DE OTROS INTANGIBLES</t>
  </si>
  <si>
    <t>5.5.1.8.00.0000</t>
  </si>
  <si>
    <t>DIS. DE BIENES POR PERDIDA U OBSOL Y DET</t>
  </si>
  <si>
    <t>5.5.1.8.01.0000</t>
  </si>
  <si>
    <t>PERDIDA POR AUTOS SINIESTRADOS</t>
  </si>
  <si>
    <t>PROVISIONES</t>
  </si>
  <si>
    <t>5.5.2.1.00.0000</t>
  </si>
  <si>
    <t>PROVISIONES DE PASIVOS A CORTO PLAZO</t>
  </si>
  <si>
    <t>5.5.2.1.01.0000</t>
  </si>
  <si>
    <t>PROVISION POR DEMANDAS Y JUICIOS A CP</t>
  </si>
  <si>
    <t>5.5.2.1.01.0001</t>
  </si>
  <si>
    <t>DEMANDAS CON SENTENCIA DEFINITIVA Y HAN CAUSADO EJECUTORIA</t>
  </si>
  <si>
    <t>5.5.2.1.02.0000</t>
  </si>
  <si>
    <t>PROVISION PARA CONTINGENCIAS A CP</t>
  </si>
  <si>
    <t>5.5.2.1.02.0001</t>
  </si>
  <si>
    <t>CONTINGENCIAS POR FENOMENOS NATURALES</t>
  </si>
  <si>
    <t>5.5.2.1.02.0002</t>
  </si>
  <si>
    <t>COTINGENCIAS SOCIOECONOMICAS</t>
  </si>
  <si>
    <t>5.5.2.1.02.0003</t>
  </si>
  <si>
    <t>OTRAS EROGACIONES ESPECIALES</t>
  </si>
  <si>
    <t>5.5.2.1.09.0000</t>
  </si>
  <si>
    <t>OTRAS PROVISIONES A CP</t>
  </si>
  <si>
    <t>5.5.2.2.00.0000</t>
  </si>
  <si>
    <t>PROVISIONES DE PASIVOS A LARGO PLAZO</t>
  </si>
  <si>
    <t>5.5.2.2.01.0000</t>
  </si>
  <si>
    <t>PROVISION POR DEMANDAS Y JUICIOS A LP</t>
  </si>
  <si>
    <t>5.5.2.2.02.0000</t>
  </si>
  <si>
    <t>PROVISION POR PENSIONES A LP</t>
  </si>
  <si>
    <t>5.5.2.2.03.0000</t>
  </si>
  <si>
    <t>PROVISION PARA CONTINGENCIAS A LP</t>
  </si>
  <si>
    <t>5.5.2.2.09.0000</t>
  </si>
  <si>
    <t>OTRAS PROVISIONES A LP</t>
  </si>
  <si>
    <t>DISMINUCION DE INVENTARIOS</t>
  </si>
  <si>
    <t>5.5.3.1.00.0000</t>
  </si>
  <si>
    <t>DISMINUCION DE INVENTARIOS DE MERCANCIAS</t>
  </si>
  <si>
    <t>5.5.3.2.00.0000</t>
  </si>
  <si>
    <t>5.5.3.3.00.0000</t>
  </si>
  <si>
    <t>5.5.3.4.00.0000</t>
  </si>
  <si>
    <t>DISMINUCION DE INVENTARIOS DE MATERIAS</t>
  </si>
  <si>
    <t>5.5.3.5.00.0000</t>
  </si>
  <si>
    <t>DISMINUCION DE ALMACEN DE MATERIALES Y S</t>
  </si>
  <si>
    <t>AUMENTO POR INSUFICIENCIA DE ESTIMACIONE</t>
  </si>
  <si>
    <t>5.5.4.1.00.0000</t>
  </si>
  <si>
    <t>AUMENTO POR INSUFICIENCIA DE PROVISIONES</t>
  </si>
  <si>
    <t>5.5.5.1.00.0000</t>
  </si>
  <si>
    <t>OTROS GASTOS</t>
  </si>
  <si>
    <t>5.5.9.1.00.0000</t>
  </si>
  <si>
    <t>GASTOS DE EJERCICIOS ANTERIORES</t>
  </si>
  <si>
    <t>5.5.9.1.01.0000</t>
  </si>
  <si>
    <t>ADEFAS (ADEUDOS DE EJERCICIOS FISCALES A</t>
  </si>
  <si>
    <t>5.5.9.1.01.0001</t>
  </si>
  <si>
    <t>AMORTIZACION DE LA DEUDA INTERNA CON INS</t>
  </si>
  <si>
    <t>5.5.9.1.01.0002</t>
  </si>
  <si>
    <t>ADEFAS</t>
  </si>
  <si>
    <t>5.5.9.2.00.0000</t>
  </si>
  <si>
    <t>PERDIDAS POR RESPONSABILIDADES</t>
  </si>
  <si>
    <t>5.5.9.3.00.0000</t>
  </si>
  <si>
    <t>BONIFICACIONES Y DESCUENTOS OTORGADOS</t>
  </si>
  <si>
    <t>5.5.9.4.00.0000</t>
  </si>
  <si>
    <t>DIFERENCIAS POR TIPO DE CAMBIO NEGATIVAS</t>
  </si>
  <si>
    <t>5.5.9.5.00.0000</t>
  </si>
  <si>
    <t>DIFERENCIAS DE COTIZACIONES NEGATIVAS EN</t>
  </si>
  <si>
    <t>5.5.9.6.00.0000</t>
  </si>
  <si>
    <t>RESULTADO POR POSICION MONETARIA</t>
  </si>
  <si>
    <t>5.5.9.7.00.0000</t>
  </si>
  <si>
    <t>PERDIDAS POR PARTICIPACION PATRIMONIAL</t>
  </si>
  <si>
    <t>5.5.9.9.00.0000</t>
  </si>
  <si>
    <t>OTROS GASTOS VARIOS</t>
  </si>
  <si>
    <t>5.5.9.9.01.0000</t>
  </si>
  <si>
    <t>PERDIDA X VTA O BAJA B. MUEBLES E INM.</t>
  </si>
  <si>
    <t>5.5.9.9.02.0000</t>
  </si>
  <si>
    <t>5.5.9.9.02.0001</t>
  </si>
  <si>
    <t>5.5.9.9.03.0000</t>
  </si>
  <si>
    <t>OTRAS EROGACIONES ESPECIALES DE SEGURIDA</t>
  </si>
  <si>
    <t>5.5.9.9.04.0000</t>
  </si>
  <si>
    <t>OTRAS EROGACIONES ESPECIALES PROCURADURI</t>
  </si>
  <si>
    <t>5.6.0.0.00.0000</t>
  </si>
  <si>
    <t>CONSTRUCCION EN BIENES NO CAPITALIZABLE</t>
  </si>
  <si>
    <t>5.6.1.1.00.0000</t>
  </si>
  <si>
    <t>5.6.1.1.01.0000</t>
  </si>
  <si>
    <t>6.0.0.0.00.0000</t>
  </si>
  <si>
    <t>CUENTAS DE CIERRE CONTABLE</t>
  </si>
  <si>
    <t>6.1.0.0.00.0000</t>
  </si>
  <si>
    <t>RESUMEN DE INGRESOS Y GASTOS</t>
  </si>
  <si>
    <t>6.1.1.0.00.0000</t>
  </si>
  <si>
    <t>6.1.1.1.00.0000</t>
  </si>
  <si>
    <t>RESUMEN DE INGRESOS Y GASTOS 2014</t>
  </si>
  <si>
    <t>6.1.1.4.00.0000</t>
  </si>
  <si>
    <t>RESUMEN INGRSOS Y GASTOS EJERCICIO 2017</t>
  </si>
  <si>
    <t>6.1.1.5.00.0000</t>
  </si>
  <si>
    <t>RESUMEN DE INGRESOS Y GASTOS DEL EJERCICIO 2018</t>
  </si>
  <si>
    <t>6.2.0.0.00.0000</t>
  </si>
  <si>
    <t>AHORRO DE LA GESTION</t>
  </si>
  <si>
    <t>6.2.1.0.00.0000</t>
  </si>
  <si>
    <t>6.2.1.1.00.0000</t>
  </si>
  <si>
    <t>AHORRO DE LA GESTION 2014</t>
  </si>
  <si>
    <t>6.2.1.2.00.0000</t>
  </si>
  <si>
    <t>AHORRO DE LA GESTION 2015</t>
  </si>
  <si>
    <t>6.2.1.3.00.0000</t>
  </si>
  <si>
    <t>AHORRO DE LA GESTION 2016</t>
  </si>
  <si>
    <t>6.2.1.4.00.0000</t>
  </si>
  <si>
    <t>AHORRO DE LA GESTION 2017</t>
  </si>
  <si>
    <t>6.2.1.5.00.0000</t>
  </si>
  <si>
    <t>AHORRO DE LA GESTION 2018</t>
  </si>
  <si>
    <t>6.3.0.0.00.0000</t>
  </si>
  <si>
    <t>DESAHORRO DE LA GESTION</t>
  </si>
  <si>
    <t>6.3.1.0.00.0000</t>
  </si>
  <si>
    <t>6.3.1.1.00.0000</t>
  </si>
  <si>
    <t>DESAHORRO DE LA GESTION 2014</t>
  </si>
  <si>
    <t>6.3.1.2.00.0000</t>
  </si>
  <si>
    <t>DESAHORRO DE LA GESTION 2015</t>
  </si>
  <si>
    <t>6.3.1.3.00.0000</t>
  </si>
  <si>
    <t>DESAHORRO DE LA GESTION 2016</t>
  </si>
  <si>
    <t>6.3.1.4.00.0000</t>
  </si>
  <si>
    <t>DESAHORRO DE LA GESTION 2017</t>
  </si>
  <si>
    <t>6.3.1.5.00.0000</t>
  </si>
  <si>
    <t>7.0.0.0.00.0000</t>
  </si>
  <si>
    <t>CUENTAS DE ORDEN CONTABLES</t>
  </si>
  <si>
    <t>7.1.0.0.00.0000</t>
  </si>
  <si>
    <t>VALORES</t>
  </si>
  <si>
    <t>7.1.1.0.00.0000</t>
  </si>
  <si>
    <t>VALORES EN CUSTODIA</t>
  </si>
  <si>
    <t>7.1.2.0.00.0000</t>
  </si>
  <si>
    <t>CUSTODIA DE VALORES</t>
  </si>
  <si>
    <t>7.1.3.0.00.0000</t>
  </si>
  <si>
    <t>INSTRUMENTOS DE CRÉDITO PRESTADOS A FORM</t>
  </si>
  <si>
    <t>7.1.4.0.00.0000</t>
  </si>
  <si>
    <t>PRÉSTAMO DE INSTRUMENTOS DE CRÉDITO A FO</t>
  </si>
  <si>
    <t>7.1.5.0.00.0000</t>
  </si>
  <si>
    <t>INSTRUMENTOS DE CRÉDITO RECIBIDOS EN GAR</t>
  </si>
  <si>
    <t>7.1.6.0.00.0000</t>
  </si>
  <si>
    <t>GARANTÍA DE CRÉDITOS RECIBIDOS DE LOS FO</t>
  </si>
  <si>
    <t>7.2.0.0.00.0000</t>
  </si>
  <si>
    <t>EMISIÓN DE OBLIGACIONES</t>
  </si>
  <si>
    <t>7.2.1.0.00.0000</t>
  </si>
  <si>
    <t>AUTORIZACIÓN PARA LA EMISIÓN DE BONOS,</t>
  </si>
  <si>
    <t>7.2.2.0.00.0000</t>
  </si>
  <si>
    <t>AUTORIZACIÓN PARA FIRMA DE PRÉSTAMOS</t>
  </si>
  <si>
    <t>7.2.3.0.00.0000</t>
  </si>
  <si>
    <t>EMISIÓN DE BONOS Y OTROS VALORES DE LA D</t>
  </si>
  <si>
    <t>7.2.4.0.00.0000</t>
  </si>
  <si>
    <t>BONOS Y OTROS VALORES DE LA DEUDA INTERN</t>
  </si>
  <si>
    <t>7.2.5.0.00.0000</t>
  </si>
  <si>
    <t>7.2.6.0.00.0000</t>
  </si>
  <si>
    <t>BONOS Y OTROS VALORES DE LA DEUDA EXTERN</t>
  </si>
  <si>
    <t>7.3.0.0.00.0000</t>
  </si>
  <si>
    <t>AVALES Y GARANTÍAS</t>
  </si>
  <si>
    <t>7.3.1.0.00.0000</t>
  </si>
  <si>
    <t>AVÁLES AUTORIZADOS</t>
  </si>
  <si>
    <t>7.3.2.0.00.0000</t>
  </si>
  <si>
    <t>AVALES FIRMADOS</t>
  </si>
  <si>
    <t>7.3.3.0.00.0000</t>
  </si>
  <si>
    <t>FIANZAS Y GARANTÍAS RECIBIDAS POR DEUDAS</t>
  </si>
  <si>
    <t>7.3.4.0.00.0000</t>
  </si>
  <si>
    <t>FIANZAS Y GARANTÍAS RECIBIDAS</t>
  </si>
  <si>
    <t>7.3.5.0.00.0000</t>
  </si>
  <si>
    <t>FIANZAS OTORGADAS PARA RESPALDAR OBLIGAC</t>
  </si>
  <si>
    <t>7.3.6.0.00.0000</t>
  </si>
  <si>
    <t>FIANZAS OTORGADAS DEL GOBIERNO PARA RESP</t>
  </si>
  <si>
    <t>7.4.0.0.00.0000</t>
  </si>
  <si>
    <t>JUICIOS</t>
  </si>
  <si>
    <t>7.4.1.0.00.0000</t>
  </si>
  <si>
    <t>DEMANDAS JUDICIALES EN PROCESO DE RESOLU</t>
  </si>
  <si>
    <t>7.4.2.0.00.0000</t>
  </si>
  <si>
    <t>RESOLUCIONES DE DEMANDAS EN PROCESOS JUD</t>
  </si>
  <si>
    <t>7.5.0.0.00.0000</t>
  </si>
  <si>
    <t>INVERSIÓN PÚBLICA</t>
  </si>
  <si>
    <t>7.5.1.0.00.0000</t>
  </si>
  <si>
    <t>CONTRATOS PARA INVERSIÓN PÚBLICA</t>
  </si>
  <si>
    <t>7.5.1.1.00.0000</t>
  </si>
  <si>
    <t>CONTRATOS PARA INV. MEDIANTE APP DYCUSA</t>
  </si>
  <si>
    <t>7.5.1.2.00.0000</t>
  </si>
  <si>
    <t>OP P DESN. E.GZA S Y A.R. CONV TES-087</t>
  </si>
  <si>
    <t>7.5.1.3.00.0000</t>
  </si>
  <si>
    <t>OP P DESN E.GZA S Y A.R TES-090</t>
  </si>
  <si>
    <t>7.5.1.4.00.0000</t>
  </si>
  <si>
    <t>TES-095-2015 JORGE GARZA SALINAS</t>
  </si>
  <si>
    <t>7.5.2.0.00.0000</t>
  </si>
  <si>
    <t>INVERSIÓN PÚBLICA CONTRATADA</t>
  </si>
  <si>
    <t>7.5.2.1.00.0000</t>
  </si>
  <si>
    <t>INVERSIÓN PÚBLICA MEDIANTE APP DYCUSA</t>
  </si>
  <si>
    <t>7.5.2.2.00.0000</t>
  </si>
  <si>
    <t>CONV. TES-087-15 OP PASO DESN. E.GZA SAD</t>
  </si>
  <si>
    <t>7.5.2.3.00.0000</t>
  </si>
  <si>
    <t>CONV. TES-090-15 OP PASO DESNV. E. GARZA</t>
  </si>
  <si>
    <t>7.5.2.4.00.0000</t>
  </si>
  <si>
    <t>7.6.0.0.00.0000</t>
  </si>
  <si>
    <t>BIENES EN CONCESIONADOS O EN COMODATO</t>
  </si>
  <si>
    <t>7.6.1.0.00.0000</t>
  </si>
  <si>
    <t>BIENES BAJO CONTRATO DE CONSECIÓN</t>
  </si>
  <si>
    <t>7.6.2.0.00.0000</t>
  </si>
  <si>
    <t>CONTRATO DE CONCESIÓN POR BIENES</t>
  </si>
  <si>
    <t>7.6.3.0.00.0000</t>
  </si>
  <si>
    <t>BIENES BAJO CONTRATO DE COMODATOS</t>
  </si>
  <si>
    <t>7.6.3.1.00.0000</t>
  </si>
  <si>
    <t>BIENES BAJO CONTRATO DE COMODATO</t>
  </si>
  <si>
    <t>7.6.4.0.00.0000</t>
  </si>
  <si>
    <t>CONTRATO DE COMODATO POR BIENES.</t>
  </si>
  <si>
    <t>7.6.4.1.00.0000</t>
  </si>
  <si>
    <t>CONTRATO DE COMODATO POR BIENES</t>
  </si>
  <si>
    <t>7.7.0.0.00.0000</t>
  </si>
  <si>
    <t>BIENES DE USO COMUN</t>
  </si>
  <si>
    <t>7.7.1.0.00.0000</t>
  </si>
  <si>
    <t>BIENES INMUEBLES DE USO COMUN</t>
  </si>
  <si>
    <t>7.7.1.1.00.0000</t>
  </si>
  <si>
    <t>7.7.2.0.00.0000</t>
  </si>
  <si>
    <t>USO COMUN EN BIENES INMUEBLES</t>
  </si>
  <si>
    <t>7.7.2.1.00.0000</t>
  </si>
  <si>
    <t>7.7.5.0.00.0000</t>
  </si>
  <si>
    <t>BIENES ARQUEOL., ARTISTICOS E HISTORICOS</t>
  </si>
  <si>
    <t>7.7.5.1.00.0000</t>
  </si>
  <si>
    <t>ARQUEOLOGICOS</t>
  </si>
  <si>
    <t>7.7.5.2.00.0000</t>
  </si>
  <si>
    <t>ARTISTICOS</t>
  </si>
  <si>
    <t>7.7.5.3.00.0000</t>
  </si>
  <si>
    <t>HISTORICOS</t>
  </si>
  <si>
    <t>7.7.5.3.01.0000</t>
  </si>
  <si>
    <t>7.7.5.3.02.0000</t>
  </si>
  <si>
    <t>BIENES INMUEBLES</t>
  </si>
  <si>
    <t>7.7.5.3.03.0000</t>
  </si>
  <si>
    <t>DOCUMENTOS Y EXPEDIENTES</t>
  </si>
  <si>
    <t>7.7.5.3.04.0000</t>
  </si>
  <si>
    <t>COLECCIONES</t>
  </si>
  <si>
    <t>7.7.6.0.00.0000</t>
  </si>
  <si>
    <t>BIENES ARQUEOL, ARTISITCOS E HISTORICOS</t>
  </si>
  <si>
    <t>7.7.6.1.00.0000</t>
  </si>
  <si>
    <t>7.7.6.2.00.0000</t>
  </si>
  <si>
    <t>7.7.6.3.00.0000</t>
  </si>
  <si>
    <t>7.7.6.3.01.0000</t>
  </si>
  <si>
    <t>7.7.6.3.02.0000</t>
  </si>
  <si>
    <t>7.7.6.3.03.0000</t>
  </si>
  <si>
    <t>7.7.6.3.04.0000</t>
  </si>
  <si>
    <t>7.8.0.0.00.0000</t>
  </si>
  <si>
    <t>FACTURAS EN REVISION</t>
  </si>
  <si>
    <t>7.8.1.0.00.0000</t>
  </si>
  <si>
    <t>FACTURAS DE BIENES Y/O SERV EN REVISION</t>
  </si>
  <si>
    <t>7.8.2.0.00.0000</t>
  </si>
  <si>
    <t>EN REVISION FACTURAS DE BIENES Y/O SERV</t>
  </si>
  <si>
    <t>7.8.3.0.00.0000</t>
  </si>
  <si>
    <t>OBLIGACIONES LABORALES CONTINGENTES</t>
  </si>
  <si>
    <t>7.8.4.0.00.0000</t>
  </si>
  <si>
    <t>CONTINGENCIAS DE OBLIGACIONES LABORALES</t>
  </si>
  <si>
    <t>7.8.5.0.00.0000</t>
  </si>
  <si>
    <t>7.8.5.1.00.0000</t>
  </si>
  <si>
    <t>OBLIGACIONES LABORALES CONTINGENTES P/RETIRO</t>
  </si>
  <si>
    <t>7.8.5.2.00.0000</t>
  </si>
  <si>
    <t>OBLIGACIONES LABORALES CONTINGENTES POR TERMINACION</t>
  </si>
  <si>
    <t>7.8.5.3.00.0000</t>
  </si>
  <si>
    <t>RESERVA EN FIDEICOMISO FONDO DE PENSIONES</t>
  </si>
  <si>
    <t>7.8.6.0.00.0000</t>
  </si>
  <si>
    <t>7.8.6.1.00.0000</t>
  </si>
  <si>
    <t>CONTINGENCIAS DE OBLIGACIONES LABORALES X RETIRO</t>
  </si>
  <si>
    <t>7.8.6.2.00.0000</t>
  </si>
  <si>
    <t>CONTINGENCIAS DE OBLIGACIONES LABORALES X TERMINACION</t>
  </si>
  <si>
    <t>7.8.6.3.00.0000</t>
  </si>
  <si>
    <t>FONDO DE PENSIONES RESERVA EN FIDEICOMISO</t>
  </si>
  <si>
    <t>8.0.0.0.00.0000</t>
  </si>
  <si>
    <t>CUENTAS DE ORDEN PRESUPUESTARIAS</t>
  </si>
  <si>
    <t>8.1.0.0.00.0000</t>
  </si>
  <si>
    <t>LEY DE INGRESOS</t>
  </si>
  <si>
    <t>8.1.1.0.00.0000</t>
  </si>
  <si>
    <t>LEY DE INGRESOS ESTIMADA</t>
  </si>
  <si>
    <t>8.1.2.0.00.0000</t>
  </si>
  <si>
    <t>LEY DE INGRESOS POR EJECUTAR</t>
  </si>
  <si>
    <t>8.1.3.0.00.0000</t>
  </si>
  <si>
    <t>LEY DE INGRESOS MODIFICADA</t>
  </si>
  <si>
    <t>8.1.4.0.00.0000</t>
  </si>
  <si>
    <t>LEY DE INGRESOS DEVENGADA</t>
  </si>
  <si>
    <t>8.1.5.0.00.0000</t>
  </si>
  <si>
    <t>LEY DE INGRESOS RECAUDADA</t>
  </si>
  <si>
    <t>8.2.0.0.00.0000</t>
  </si>
  <si>
    <t>PRESUPUESTO DE EGRESOS</t>
  </si>
  <si>
    <t>8.2.1.0.00.0000</t>
  </si>
  <si>
    <t>PRESUPUESTO DE EGRESOS APROBADO</t>
  </si>
  <si>
    <t>8.2.2.0.00.0000</t>
  </si>
  <si>
    <t>PRESUPUESTO DE EGRESOS POR EJERCER</t>
  </si>
  <si>
    <t>8.2.2.1.00.0000</t>
  </si>
  <si>
    <t>8.2.2.2.00.0000</t>
  </si>
  <si>
    <t>PRESUPUESTO DE EGRESOS PRE-COMPROMETIDO</t>
  </si>
  <si>
    <t>8.2.2.3.00.0000</t>
  </si>
  <si>
    <t>PRESUPUESTO DE EGRESOS PRE-MODIFICADO</t>
  </si>
  <si>
    <t>8.2.3.0.00.0000</t>
  </si>
  <si>
    <t>PRESUPUESTO MODIFICADO</t>
  </si>
  <si>
    <t>8.2.4.0.00.0000</t>
  </si>
  <si>
    <t>PRESUPUESTO DE EGRESOS COMPROMETIDO</t>
  </si>
  <si>
    <t>8.2.5.0.00.0000</t>
  </si>
  <si>
    <t>PRESUPUESTO DE EGRESOS DEVENGADO</t>
  </si>
  <si>
    <t>8.2.6.0.00.0000</t>
  </si>
  <si>
    <t>PRESUPUESTO DE EGRESOS EJERCIDO</t>
  </si>
  <si>
    <t>8.2.7.0.00.0000</t>
  </si>
  <si>
    <t>PRESUPUESTO DE EGRESOS PAGADO</t>
  </si>
  <si>
    <t>9.0.0.0.00.0000</t>
  </si>
  <si>
    <t>CUENTAS DE LIQUIDACION Y CIERRE PRESUPUE</t>
  </si>
  <si>
    <t>9.1.0.0.00.0000</t>
  </si>
  <si>
    <t>SUPERÁVIT FINANCIERO</t>
  </si>
  <si>
    <t>9.2.0.0.00.0000</t>
  </si>
  <si>
    <t>DÉFICIT FINANCIERO</t>
  </si>
  <si>
    <t>9.3.0.0.00.0000</t>
  </si>
  <si>
    <t>ADEUDOS DE EJERCICIOS FISCALES ANTERIORE</t>
  </si>
  <si>
    <t xml:space="preserve">Total: </t>
  </si>
  <si>
    <t>MARIA DEL ROSARIO DOMENE ZAMBRANO</t>
  </si>
  <si>
    <t>ADRIANA LARA SALAZAR</t>
  </si>
  <si>
    <t>PROGRAMA PROAGUA 2017</t>
  </si>
  <si>
    <t>RESULTADOS EJERCICIO 2018</t>
  </si>
  <si>
    <t>ESTIMACION PARA CUENTAS POR COBRAR INCOBRABLES</t>
  </si>
  <si>
    <t>DESHAORRO DE LA GESTION 2018</t>
  </si>
  <si>
    <t>BALANZA UTILIZADA EN CUENTA PÚBLICA  ANUAL 2018</t>
  </si>
  <si>
    <t>OK</t>
  </si>
  <si>
    <t>Estimación por pérdida o Deterioro de Activos Circulantes</t>
  </si>
  <si>
    <t>Disminución del exceso de provisiones (Otros ingresos y beneficios)</t>
  </si>
  <si>
    <t>Provisiones (Otros gastos y pérdidas extraordinarias)</t>
  </si>
  <si>
    <t>Si se incrementa la provisión de las demandas se reflejará en el estado de Cambios en la situación financiera como un Origen, si disminuye  como Aplicación</t>
  </si>
  <si>
    <t>Registro de la disminución de las Provisiones por demandas sentencia definitiva y ejecutoria (se va a ingresos)</t>
  </si>
  <si>
    <t>Registro del incremento de las Provisiones por demandas sentencia definitiva y ejecutoria (se va a ingresos)</t>
  </si>
  <si>
    <t>Al 30 de Noviembre 2019 y 2018</t>
  </si>
  <si>
    <t>Del 1 de Enero al 30 de Noviembre 2019 y 2018</t>
  </si>
  <si>
    <t>VER</t>
  </si>
  <si>
    <t>Total de Activos No Circulantes</t>
  </si>
  <si>
    <t>Flujos Netos de Efectivo por Actividades de Financiamiento</t>
  </si>
  <si>
    <t>Al 31 de diciembre 2019 y 2018</t>
  </si>
  <si>
    <t>Exceso o Insuficiencia en la Actualización de la Hacienda Pública / Patrimonio</t>
  </si>
  <si>
    <t xml:space="preserve">Resultado por Posición Monetaria </t>
  </si>
  <si>
    <t>Hacienda Pública / Patrimonio Neto Final 2019</t>
  </si>
  <si>
    <t>Hacienda Pública / Patrimonio Contribuido Neto 2019</t>
  </si>
  <si>
    <t>Hacienda Pública / Patrimonio Generado Neto 2019</t>
  </si>
  <si>
    <t>Exceso o Insuficiencia en la Actualización de la Hacienda Pública / Patrimonio Neto 2019</t>
  </si>
  <si>
    <t>Cambios en la Hacienda Pública / Patrimonio Contribuido Neto 2020</t>
  </si>
  <si>
    <t>Variaciones de la Hacienda Pública / Patrimonio Generado Neto 2020</t>
  </si>
  <si>
    <t>Cambios en el Exceso o Insuficiencia en la Actualización de la Hacienda Pública / Patrimonio Neto 2020</t>
  </si>
  <si>
    <t>Hacienda Pública / Patrimonio Neto Final 2020</t>
  </si>
  <si>
    <t>Bajo protesta de decir verdad declaramos que los Estados Financieros y sus Notas son razonablemente correctos y responsabilidad del emisor.</t>
  </si>
  <si>
    <t>Del 1 de enero al 30 de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</si>
</sst>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</numFmts>
  <fonts count="6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</borders>
  <cellStyleXfs count="135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4" applyNumberFormat="0" applyAlignment="0" applyProtection="0"/>
    <xf numFmtId="0" fontId="14" fillId="6" borderId="5" applyNumberFormat="0" applyAlignment="0" applyProtection="0"/>
    <xf numFmtId="0" fontId="15" fillId="6" borderId="4" applyNumberFormat="0" applyAlignment="0" applyProtection="0"/>
    <xf numFmtId="0" fontId="16" fillId="0" borderId="6" applyNumberFormat="0" applyFill="0" applyAlignment="0" applyProtection="0"/>
    <xf numFmtId="0" fontId="17" fillId="7" borderId="7" applyNumberFormat="0" applyAlignment="0" applyProtection="0"/>
    <xf numFmtId="0" fontId="18" fillId="0" borderId="0" applyNumberFormat="0" applyFill="0" applyBorder="0" applyAlignment="0" applyProtection="0"/>
    <xf numFmtId="0" fontId="5" fillId="8" borderId="8" applyNumberFormat="0" applyFon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0" borderId="0"/>
    <xf numFmtId="164" fontId="26" fillId="0" borderId="0"/>
    <xf numFmtId="43" fontId="22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/>
    <xf numFmtId="0" fontId="26" fillId="0" borderId="0"/>
    <xf numFmtId="43" fontId="2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9" fillId="0" borderId="0">
      <alignment vertical="top"/>
    </xf>
    <xf numFmtId="0" fontId="37" fillId="0" borderId="0" applyNumberFormat="0" applyFill="0" applyBorder="0" applyAlignment="0" applyProtection="0"/>
    <xf numFmtId="43" fontId="5" fillId="0" borderId="0" applyFont="0" applyFill="0" applyBorder="0" applyAlignment="0" applyProtection="0"/>
  </cellStyleXfs>
  <cellXfs count="515">
    <xf numFmtId="0" fontId="0" fillId="0" borderId="0" xfId="0"/>
    <xf numFmtId="4" fontId="0" fillId="0" borderId="0" xfId="0" applyNumberFormat="1"/>
    <xf numFmtId="0" fontId="23" fillId="0" borderId="0" xfId="42" applyFont="1" applyProtection="1"/>
    <xf numFmtId="0" fontId="25" fillId="0" borderId="0" xfId="42" applyFont="1" applyAlignment="1" applyProtection="1">
      <alignment vertical="center"/>
    </xf>
    <xf numFmtId="0" fontId="27" fillId="33" borderId="10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vertical="center"/>
    </xf>
    <xf numFmtId="0" fontId="27" fillId="33" borderId="11" xfId="43" applyNumberFormat="1" applyFont="1" applyFill="1" applyBorder="1" applyAlignment="1" applyProtection="1">
      <alignment horizontal="right" vertical="top"/>
    </xf>
    <xf numFmtId="0" fontId="27" fillId="33" borderId="12" xfId="43" applyNumberFormat="1" applyFont="1" applyFill="1" applyBorder="1" applyAlignment="1" applyProtection="1">
      <alignment vertical="center"/>
    </xf>
    <xf numFmtId="0" fontId="23" fillId="0" borderId="0" xfId="42" applyFont="1" applyBorder="1" applyProtection="1"/>
    <xf numFmtId="49" fontId="27" fillId="33" borderId="0" xfId="44" applyNumberFormat="1" applyFont="1" applyFill="1" applyBorder="1" applyAlignment="1" applyProtection="1">
      <alignment horizontal="center" vertical="top"/>
    </xf>
    <xf numFmtId="0" fontId="23" fillId="33" borderId="0" xfId="42" applyFont="1" applyFill="1" applyBorder="1" applyAlignment="1" applyProtection="1">
      <alignment horizontal="right" vertical="top"/>
    </xf>
    <xf numFmtId="0" fontId="27" fillId="33" borderId="13" xfId="42" applyFont="1" applyFill="1" applyBorder="1" applyAlignment="1" applyProtection="1">
      <alignment vertical="top" wrapText="1"/>
    </xf>
    <xf numFmtId="0" fontId="27" fillId="33" borderId="0" xfId="42" applyFont="1" applyFill="1" applyBorder="1" applyAlignment="1" applyProtection="1">
      <alignment vertical="top"/>
    </xf>
    <xf numFmtId="3" fontId="28" fillId="33" borderId="0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0" fontId="23" fillId="0" borderId="14" xfId="42" applyFont="1" applyBorder="1" applyProtection="1"/>
    <xf numFmtId="4" fontId="27" fillId="33" borderId="0" xfId="42" applyNumberFormat="1" applyFont="1" applyFill="1" applyBorder="1" applyAlignment="1" applyProtection="1">
      <alignment vertical="top"/>
    </xf>
    <xf numFmtId="3" fontId="27" fillId="33" borderId="14" xfId="42" applyNumberFormat="1" applyFont="1" applyFill="1" applyBorder="1" applyAlignment="1" applyProtection="1">
      <alignment vertical="top"/>
    </xf>
    <xf numFmtId="0" fontId="29" fillId="33" borderId="13" xfId="42" applyFont="1" applyFill="1" applyBorder="1" applyAlignment="1" applyProtection="1">
      <alignment vertical="top" wrapText="1"/>
    </xf>
    <xf numFmtId="0" fontId="29" fillId="33" borderId="0" xfId="42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vertical="top" wrapText="1"/>
    </xf>
    <xf numFmtId="3" fontId="28" fillId="33" borderId="14" xfId="42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  <protection locked="0"/>
    </xf>
    <xf numFmtId="4" fontId="28" fillId="33" borderId="14" xfId="42" applyNumberFormat="1" applyFont="1" applyFill="1" applyBorder="1" applyAlignment="1" applyProtection="1">
      <alignment vertical="top"/>
      <protection locked="0"/>
    </xf>
    <xf numFmtId="0" fontId="28" fillId="33" borderId="13" xfId="42" applyFont="1" applyFill="1" applyBorder="1" applyAlignment="1" applyProtection="1">
      <alignment vertical="top" wrapText="1"/>
    </xf>
    <xf numFmtId="4" fontId="28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horizontal="right" vertical="top"/>
    </xf>
    <xf numFmtId="4" fontId="27" fillId="33" borderId="14" xfId="42" applyNumberFormat="1" applyFont="1" applyFill="1" applyBorder="1" applyAlignment="1" applyProtection="1">
      <alignment vertical="top"/>
    </xf>
    <xf numFmtId="4" fontId="27" fillId="33" borderId="0" xfId="44" applyNumberFormat="1" applyFont="1" applyFill="1" applyBorder="1" applyAlignment="1" applyProtection="1">
      <alignment vertical="top"/>
    </xf>
    <xf numFmtId="4" fontId="28" fillId="33" borderId="0" xfId="42" applyNumberFormat="1" applyFont="1" applyFill="1" applyBorder="1" applyAlignment="1" applyProtection="1">
      <alignment vertical="top"/>
    </xf>
    <xf numFmtId="4" fontId="28" fillId="33" borderId="14" xfId="42" applyNumberFormat="1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4" fontId="28" fillId="33" borderId="14" xfId="44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center" wrapText="1"/>
    </xf>
    <xf numFmtId="4" fontId="28" fillId="33" borderId="0" xfId="44" applyNumberFormat="1" applyFont="1" applyFill="1" applyBorder="1" applyAlignment="1" applyProtection="1">
      <alignment vertical="center"/>
    </xf>
    <xf numFmtId="4" fontId="27" fillId="33" borderId="0" xfId="42" applyNumberFormat="1" applyFont="1" applyFill="1" applyBorder="1" applyAlignment="1" applyProtection="1">
      <alignment vertical="center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center" wrapText="1"/>
    </xf>
    <xf numFmtId="3" fontId="28" fillId="33" borderId="0" xfId="44" applyNumberFormat="1" applyFont="1" applyFill="1" applyBorder="1" applyAlignment="1" applyProtection="1">
      <alignment vertical="top"/>
    </xf>
    <xf numFmtId="0" fontId="31" fillId="33" borderId="0" xfId="42" applyFont="1" applyFill="1" applyBorder="1" applyAlignment="1" applyProtection="1">
      <alignment vertical="center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horizontal="left" vertical="top"/>
    </xf>
    <xf numFmtId="0" fontId="23" fillId="33" borderId="15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vertical="top"/>
    </xf>
    <xf numFmtId="0" fontId="23" fillId="33" borderId="16" xfId="42" applyFont="1" applyFill="1" applyBorder="1" applyAlignment="1" applyProtection="1">
      <alignment horizontal="right" vertical="top"/>
    </xf>
    <xf numFmtId="0" fontId="23" fillId="33" borderId="17" xfId="42" applyFont="1" applyFill="1" applyBorder="1" applyAlignment="1" applyProtection="1">
      <alignment vertical="top"/>
    </xf>
    <xf numFmtId="0" fontId="28" fillId="33" borderId="0" xfId="42" applyFont="1" applyFill="1" applyBorder="1" applyProtection="1"/>
    <xf numFmtId="43" fontId="28" fillId="33" borderId="0" xfId="44" applyFont="1" applyFill="1" applyBorder="1" applyProtection="1"/>
    <xf numFmtId="0" fontId="28" fillId="33" borderId="0" xfId="42" applyFont="1" applyFill="1" applyBorder="1" applyAlignment="1" applyProtection="1">
      <alignment vertical="center"/>
    </xf>
    <xf numFmtId="4" fontId="23" fillId="0" borderId="0" xfId="42" applyNumberFormat="1" applyFont="1" applyProtection="1"/>
    <xf numFmtId="165" fontId="23" fillId="0" borderId="0" xfId="42" applyNumberFormat="1" applyFont="1" applyProtection="1"/>
    <xf numFmtId="0" fontId="32" fillId="0" borderId="0" xfId="42" applyFont="1"/>
    <xf numFmtId="0" fontId="27" fillId="0" borderId="10" xfId="42" applyFont="1" applyFill="1" applyBorder="1" applyAlignment="1" applyProtection="1">
      <alignment horizontal="center"/>
    </xf>
    <xf numFmtId="0" fontId="27" fillId="0" borderId="11" xfId="42" applyFont="1" applyFill="1" applyBorder="1" applyAlignment="1" applyProtection="1">
      <alignment horizontal="center"/>
    </xf>
    <xf numFmtId="0" fontId="32" fillId="0" borderId="0" xfId="42" applyFont="1" applyFill="1"/>
    <xf numFmtId="0" fontId="23" fillId="0" borderId="14" xfId="42" applyFont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center"/>
      <protection locked="0"/>
    </xf>
    <xf numFmtId="165" fontId="27" fillId="33" borderId="14" xfId="44" applyNumberFormat="1" applyFont="1" applyFill="1" applyBorder="1" applyAlignment="1" applyProtection="1">
      <alignment vertical="center"/>
      <protection locked="0"/>
    </xf>
    <xf numFmtId="0" fontId="32" fillId="0" borderId="0" xfId="42" applyFont="1" applyAlignment="1">
      <alignment vertical="center"/>
    </xf>
    <xf numFmtId="165" fontId="28" fillId="33" borderId="0" xfId="44" applyNumberFormat="1" applyFont="1" applyFill="1" applyBorder="1" applyAlignment="1" applyProtection="1">
      <alignment vertical="top"/>
      <protection locked="0"/>
    </xf>
    <xf numFmtId="165" fontId="28" fillId="33" borderId="14" xfId="44" applyNumberFormat="1" applyFont="1" applyFill="1" applyBorder="1" applyAlignment="1" applyProtection="1">
      <alignment vertical="top"/>
      <protection locked="0"/>
    </xf>
    <xf numFmtId="165" fontId="28" fillId="0" borderId="0" xfId="44" applyNumberFormat="1" applyFont="1" applyFill="1" applyBorder="1" applyAlignment="1" applyProtection="1">
      <alignment vertical="top"/>
      <protection locked="0"/>
    </xf>
    <xf numFmtId="165" fontId="28" fillId="0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protection locked="0"/>
    </xf>
    <xf numFmtId="165" fontId="27" fillId="0" borderId="14" xfId="44" applyNumberFormat="1" applyFont="1" applyFill="1" applyBorder="1" applyAlignment="1" applyProtection="1"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7" fillId="33" borderId="0" xfId="44" applyNumberFormat="1" applyFont="1" applyFill="1" applyBorder="1" applyAlignment="1" applyProtection="1">
      <protection locked="0"/>
    </xf>
    <xf numFmtId="165" fontId="27" fillId="33" borderId="14" xfId="44" applyNumberFormat="1" applyFont="1" applyFill="1" applyBorder="1" applyAlignment="1" applyProtection="1">
      <protection locked="0"/>
    </xf>
    <xf numFmtId="0" fontId="23" fillId="0" borderId="13" xfId="42" applyFont="1" applyFill="1" applyBorder="1" applyAlignment="1">
      <alignment horizontal="justify" vertical="center" wrapText="1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43" fontId="23" fillId="0" borderId="14" xfId="44" applyFont="1" applyBorder="1" applyAlignment="1">
      <alignment horizontal="justify" vertical="center" wrapText="1"/>
    </xf>
    <xf numFmtId="0" fontId="32" fillId="0" borderId="15" xfId="42" applyFont="1" applyBorder="1"/>
    <xf numFmtId="0" fontId="32" fillId="0" borderId="16" xfId="42" applyFont="1" applyBorder="1"/>
    <xf numFmtId="0" fontId="32" fillId="0" borderId="17" xfId="42" applyFont="1" applyBorder="1"/>
    <xf numFmtId="0" fontId="32" fillId="0" borderId="0" xfId="42" applyFont="1" applyBorder="1"/>
    <xf numFmtId="4" fontId="32" fillId="0" borderId="0" xfId="42" applyNumberFormat="1" applyFont="1" applyBorder="1"/>
    <xf numFmtId="4" fontId="32" fillId="0" borderId="0" xfId="42" applyNumberFormat="1" applyFont="1"/>
    <xf numFmtId="0" fontId="35" fillId="0" borderId="0" xfId="0" applyFont="1"/>
    <xf numFmtId="165" fontId="32" fillId="0" borderId="0" xfId="42" applyNumberFormat="1" applyFont="1"/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3" fontId="27" fillId="33" borderId="0" xfId="42" applyNumberFormat="1" applyFont="1" applyFill="1" applyBorder="1" applyAlignment="1" applyProtection="1">
      <alignment vertical="top"/>
    </xf>
    <xf numFmtId="0" fontId="23" fillId="33" borderId="0" xfId="42" applyFont="1" applyFill="1" applyBorder="1" applyAlignment="1" applyProtection="1">
      <alignment vertical="top"/>
    </xf>
    <xf numFmtId="0" fontId="23" fillId="0" borderId="0" xfId="0" applyFont="1"/>
    <xf numFmtId="0" fontId="23" fillId="0" borderId="0" xfId="0" applyFont="1" applyFill="1"/>
    <xf numFmtId="0" fontId="30" fillId="0" borderId="0" xfId="0" applyFont="1"/>
    <xf numFmtId="0" fontId="45" fillId="0" borderId="0" xfId="0" applyFont="1" applyAlignment="1">
      <alignment vertical="center"/>
    </xf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23" fillId="0" borderId="21" xfId="0" applyFont="1" applyBorder="1"/>
    <xf numFmtId="166" fontId="23" fillId="0" borderId="21" xfId="47" applyNumberFormat="1" applyFont="1" applyFill="1" applyBorder="1"/>
    <xf numFmtId="0" fontId="30" fillId="0" borderId="13" xfId="0" applyFont="1" applyBorder="1"/>
    <xf numFmtId="0" fontId="23" fillId="0" borderId="0" xfId="0" applyFont="1" applyBorder="1"/>
    <xf numFmtId="0" fontId="23" fillId="0" borderId="14" xfId="0" applyFont="1" applyBorder="1"/>
    <xf numFmtId="0" fontId="23" fillId="0" borderId="13" xfId="0" applyFont="1" applyBorder="1"/>
    <xf numFmtId="0" fontId="23" fillId="0" borderId="22" xfId="0" applyFont="1" applyBorder="1"/>
    <xf numFmtId="43" fontId="23" fillId="0" borderId="22" xfId="47" applyFont="1" applyFill="1" applyBorder="1"/>
    <xf numFmtId="0" fontId="30" fillId="0" borderId="0" xfId="0" applyFont="1" applyBorder="1"/>
    <xf numFmtId="0" fontId="23" fillId="0" borderId="22" xfId="0" applyFont="1" applyFill="1" applyBorder="1"/>
    <xf numFmtId="43" fontId="23" fillId="0" borderId="0" xfId="47" applyFont="1"/>
    <xf numFmtId="0" fontId="42" fillId="0" borderId="22" xfId="0" applyFont="1" applyBorder="1"/>
    <xf numFmtId="43" fontId="23" fillId="0" borderId="22" xfId="47" applyFont="1" applyBorder="1"/>
    <xf numFmtId="43" fontId="23" fillId="0" borderId="0" xfId="0" applyNumberFormat="1" applyFont="1" applyFill="1"/>
    <xf numFmtId="43" fontId="23" fillId="0" borderId="0" xfId="0" applyNumberFormat="1" applyFont="1"/>
    <xf numFmtId="0" fontId="34" fillId="0" borderId="0" xfId="0" applyFont="1" applyBorder="1"/>
    <xf numFmtId="43" fontId="30" fillId="0" borderId="22" xfId="47" applyFont="1" applyFill="1" applyBorder="1"/>
    <xf numFmtId="43" fontId="30" fillId="0" borderId="22" xfId="47" applyFont="1" applyBorder="1"/>
    <xf numFmtId="167" fontId="23" fillId="0" borderId="0" xfId="0" applyNumberFormat="1" applyFont="1"/>
    <xf numFmtId="43" fontId="23" fillId="0" borderId="0" xfId="47" applyFont="1" applyFill="1"/>
    <xf numFmtId="166" fontId="23" fillId="0" borderId="22" xfId="47" applyNumberFormat="1" applyFont="1" applyBorder="1"/>
    <xf numFmtId="168" fontId="30" fillId="0" borderId="22" xfId="47" applyNumberFormat="1" applyFont="1" applyFill="1" applyBorder="1"/>
    <xf numFmtId="0" fontId="36" fillId="37" borderId="13" xfId="0" applyFont="1" applyFill="1" applyBorder="1"/>
    <xf numFmtId="0" fontId="31" fillId="37" borderId="0" xfId="0" applyFont="1" applyFill="1" applyBorder="1"/>
    <xf numFmtId="0" fontId="31" fillId="37" borderId="14" xfId="0" applyFont="1" applyFill="1" applyBorder="1"/>
    <xf numFmtId="0" fontId="31" fillId="37" borderId="13" xfId="0" applyFont="1" applyFill="1" applyBorder="1"/>
    <xf numFmtId="0" fontId="31" fillId="37" borderId="22" xfId="0" applyFont="1" applyFill="1" applyBorder="1"/>
    <xf numFmtId="168" fontId="36" fillId="37" borderId="22" xfId="47" applyNumberFormat="1" applyFont="1" applyFill="1" applyBorder="1"/>
    <xf numFmtId="39" fontId="46" fillId="0" borderId="0" xfId="0" applyNumberFormat="1" applyFont="1" applyAlignment="1">
      <alignment horizontal="right" vertical="top" wrapText="1"/>
    </xf>
    <xf numFmtId="169" fontId="23" fillId="0" borderId="0" xfId="0" applyNumberFormat="1" applyFont="1" applyFill="1"/>
    <xf numFmtId="0" fontId="23" fillId="0" borderId="15" xfId="0" applyFont="1" applyBorder="1"/>
    <xf numFmtId="0" fontId="23" fillId="0" borderId="16" xfId="0" applyFont="1" applyBorder="1"/>
    <xf numFmtId="0" fontId="23" fillId="0" borderId="17" xfId="0" applyFont="1" applyBorder="1"/>
    <xf numFmtId="0" fontId="23" fillId="0" borderId="23" xfId="0" applyFont="1" applyBorder="1"/>
    <xf numFmtId="43" fontId="23" fillId="0" borderId="23" xfId="47" applyFont="1" applyFill="1" applyBorder="1"/>
    <xf numFmtId="43" fontId="23" fillId="0" borderId="23" xfId="47" applyFont="1" applyBorder="1"/>
    <xf numFmtId="43" fontId="23" fillId="0" borderId="16" xfId="47" applyFont="1" applyFill="1" applyBorder="1"/>
    <xf numFmtId="170" fontId="23" fillId="0" borderId="0" xfId="0" applyNumberFormat="1" applyFont="1"/>
    <xf numFmtId="4" fontId="28" fillId="33" borderId="22" xfId="127" applyNumberFormat="1" applyFont="1" applyFill="1" applyBorder="1" applyAlignment="1" applyProtection="1">
      <alignment vertical="top"/>
      <protection locked="0"/>
    </xf>
    <xf numFmtId="0" fontId="27" fillId="0" borderId="11" xfId="42" applyFont="1" applyFill="1" applyBorder="1" applyAlignment="1" applyProtection="1">
      <alignment horizontal="center" wrapText="1"/>
    </xf>
    <xf numFmtId="0" fontId="27" fillId="0" borderId="12" xfId="42" applyFont="1" applyFill="1" applyBorder="1" applyAlignment="1" applyProtection="1">
      <alignment horizontal="center" wrapText="1"/>
    </xf>
    <xf numFmtId="0" fontId="27" fillId="0" borderId="0" xfId="42" applyFont="1" applyFill="1" applyBorder="1" applyAlignment="1" applyProtection="1">
      <alignment horizontal="center" wrapText="1"/>
    </xf>
    <xf numFmtId="0" fontId="27" fillId="0" borderId="14" xfId="42" applyFont="1" applyFill="1" applyBorder="1" applyAlignment="1" applyProtection="1">
      <alignment horizontal="center" wrapText="1"/>
    </xf>
    <xf numFmtId="4" fontId="28" fillId="33" borderId="0" xfId="0" applyNumberFormat="1" applyFont="1" applyFill="1" applyBorder="1" applyAlignment="1" applyProtection="1">
      <alignment vertical="top"/>
      <protection locked="0"/>
    </xf>
    <xf numFmtId="4" fontId="28" fillId="33" borderId="0" xfId="0" applyNumberFormat="1" applyFont="1" applyFill="1" applyBorder="1" applyAlignment="1" applyProtection="1">
      <alignment vertical="center"/>
      <protection locked="0"/>
    </xf>
    <xf numFmtId="4" fontId="28" fillId="33" borderId="14" xfId="0" applyNumberFormat="1" applyFont="1" applyFill="1" applyBorder="1" applyAlignment="1" applyProtection="1">
      <alignment vertical="top"/>
      <protection locked="0"/>
    </xf>
    <xf numFmtId="4" fontId="28" fillId="33" borderId="14" xfId="0" applyNumberFormat="1" applyFont="1" applyFill="1" applyBorder="1" applyAlignment="1" applyProtection="1">
      <alignment vertical="center"/>
      <protection locked="0"/>
    </xf>
    <xf numFmtId="4" fontId="28" fillId="0" borderId="14" xfId="0" applyNumberFormat="1" applyFont="1" applyFill="1" applyBorder="1" applyAlignment="1" applyProtection="1">
      <alignment vertical="top"/>
      <protection locked="0"/>
    </xf>
    <xf numFmtId="39" fontId="49" fillId="0" borderId="14" xfId="0" applyNumberFormat="1" applyFont="1" applyBorder="1" applyAlignment="1">
      <alignment horizontal="right" vertical="top" wrapText="1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43" fontId="23" fillId="38" borderId="0" xfId="47" applyFont="1" applyFill="1"/>
    <xf numFmtId="0" fontId="23" fillId="38" borderId="0" xfId="0" applyFont="1" applyFill="1"/>
    <xf numFmtId="0" fontId="0" fillId="0" borderId="0" xfId="0" applyFill="1"/>
    <xf numFmtId="4" fontId="23" fillId="0" borderId="0" xfId="42" applyNumberFormat="1" applyFont="1" applyBorder="1" applyProtection="1"/>
    <xf numFmtId="43" fontId="32" fillId="0" borderId="0" xfId="47" applyFont="1"/>
    <xf numFmtId="165" fontId="28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0" xfId="44" applyNumberFormat="1" applyFont="1" applyFill="1" applyBorder="1" applyAlignment="1" applyProtection="1">
      <alignment horizontal="center" vertical="center"/>
      <protection locked="0"/>
    </xf>
    <xf numFmtId="0" fontId="28" fillId="33" borderId="0" xfId="42" applyFont="1" applyFill="1" applyBorder="1" applyAlignment="1" applyProtection="1">
      <alignment horizontal="left" vertical="top" wrapText="1"/>
    </xf>
    <xf numFmtId="43" fontId="35" fillId="0" borderId="0" xfId="47" applyFont="1"/>
    <xf numFmtId="4" fontId="28" fillId="33" borderId="0" xfId="42" applyNumberFormat="1" applyFont="1" applyFill="1" applyBorder="1" applyAlignment="1" applyProtection="1">
      <alignment vertical="center"/>
      <protection locked="0"/>
    </xf>
    <xf numFmtId="165" fontId="28" fillId="0" borderId="0" xfId="44" applyNumberFormat="1" applyFont="1" applyFill="1" applyBorder="1" applyAlignment="1" applyProtection="1">
      <alignment horizontal="left" vertical="top" indent="1"/>
      <protection locked="0"/>
    </xf>
    <xf numFmtId="0" fontId="32" fillId="0" borderId="0" xfId="42" applyFont="1" applyFill="1" applyBorder="1"/>
    <xf numFmtId="4" fontId="32" fillId="0" borderId="0" xfId="42" applyNumberFormat="1" applyFont="1" applyFill="1" applyBorder="1"/>
    <xf numFmtId="43" fontId="28" fillId="0" borderId="0" xfId="44" applyFont="1" applyFill="1" applyBorder="1" applyProtection="1"/>
    <xf numFmtId="0" fontId="35" fillId="0" borderId="0" xfId="0" applyFont="1" applyAlignment="1">
      <alignment vertical="center"/>
    </xf>
    <xf numFmtId="0" fontId="23" fillId="0" borderId="0" xfId="42" applyFont="1" applyBorder="1" applyAlignment="1" applyProtection="1">
      <alignment vertical="center"/>
    </xf>
    <xf numFmtId="0" fontId="23" fillId="33" borderId="0" xfId="42" applyFont="1" applyFill="1" applyBorder="1" applyAlignment="1" applyProtection="1">
      <alignment horizontal="right" vertical="center"/>
    </xf>
    <xf numFmtId="43" fontId="35" fillId="0" borderId="0" xfId="47" applyFont="1" applyAlignment="1">
      <alignment vertical="center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top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3" fillId="0" borderId="0" xfId="42" applyFont="1" applyFill="1" applyBorder="1" applyAlignment="1">
      <alignment horizontal="left" vertical="center" wrapText="1" indent="1"/>
    </xf>
    <xf numFmtId="49" fontId="27" fillId="33" borderId="31" xfId="44" applyNumberFormat="1" applyFont="1" applyFill="1" applyBorder="1" applyAlignment="1" applyProtection="1">
      <alignment horizontal="center" vertical="top"/>
    </xf>
    <xf numFmtId="0" fontId="27" fillId="33" borderId="30" xfId="42" applyFont="1" applyFill="1" applyBorder="1" applyAlignment="1" applyProtection="1">
      <alignment vertical="top" wrapText="1"/>
    </xf>
    <xf numFmtId="0" fontId="23" fillId="0" borderId="31" xfId="42" applyFont="1" applyBorder="1" applyProtection="1"/>
    <xf numFmtId="3" fontId="27" fillId="33" borderId="31" xfId="42" applyNumberFormat="1" applyFont="1" applyFill="1" applyBorder="1" applyAlignment="1" applyProtection="1">
      <alignment vertical="top"/>
    </xf>
    <xf numFmtId="0" fontId="29" fillId="33" borderId="30" xfId="42" applyFont="1" applyFill="1" applyBorder="1" applyAlignment="1" applyProtection="1">
      <alignment vertical="top" wrapText="1"/>
    </xf>
    <xf numFmtId="3" fontId="28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  <protection locked="0"/>
    </xf>
    <xf numFmtId="0" fontId="28" fillId="33" borderId="30" xfId="42" applyFont="1" applyFill="1" applyBorder="1" applyAlignment="1" applyProtection="1">
      <alignment vertical="top" wrapText="1"/>
    </xf>
    <xf numFmtId="4" fontId="27" fillId="33" borderId="31" xfId="42" applyNumberFormat="1" applyFont="1" applyFill="1" applyBorder="1" applyAlignment="1" applyProtection="1">
      <alignment vertical="top"/>
    </xf>
    <xf numFmtId="4" fontId="28" fillId="33" borderId="31" xfId="42" applyNumberFormat="1" applyFont="1" applyFill="1" applyBorder="1" applyAlignment="1" applyProtection="1">
      <alignment vertical="top"/>
    </xf>
    <xf numFmtId="4" fontId="28" fillId="33" borderId="31" xfId="44" applyNumberFormat="1" applyFont="1" applyFill="1" applyBorder="1" applyAlignment="1" applyProtection="1">
      <alignment vertical="top"/>
    </xf>
    <xf numFmtId="0" fontId="28" fillId="33" borderId="30" xfId="42" applyFont="1" applyFill="1" applyBorder="1" applyAlignment="1" applyProtection="1">
      <alignment vertical="center" wrapText="1"/>
    </xf>
    <xf numFmtId="4" fontId="27" fillId="33" borderId="31" xfId="44" applyNumberFormat="1" applyFont="1" applyFill="1" applyBorder="1" applyAlignment="1" applyProtection="1">
      <alignment vertical="top"/>
    </xf>
    <xf numFmtId="0" fontId="23" fillId="33" borderId="36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vertical="top"/>
    </xf>
    <xf numFmtId="0" fontId="23" fillId="33" borderId="37" xfId="42" applyFont="1" applyFill="1" applyBorder="1" applyAlignment="1" applyProtection="1">
      <alignment horizontal="right" vertical="top"/>
    </xf>
    <xf numFmtId="0" fontId="23" fillId="33" borderId="38" xfId="42" applyFont="1" applyFill="1" applyBorder="1" applyAlignment="1" applyProtection="1">
      <alignment vertical="top"/>
    </xf>
    <xf numFmtId="0" fontId="27" fillId="33" borderId="3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vertical="center"/>
    </xf>
    <xf numFmtId="0" fontId="27" fillId="33" borderId="0" xfId="43" applyNumberFormat="1" applyFont="1" applyFill="1" applyBorder="1" applyAlignment="1" applyProtection="1">
      <alignment horizontal="right" vertical="top"/>
    </xf>
    <xf numFmtId="0" fontId="27" fillId="33" borderId="31" xfId="43" applyNumberFormat="1" applyFont="1" applyFill="1" applyBorder="1" applyAlignment="1" applyProtection="1">
      <alignment vertical="center"/>
    </xf>
    <xf numFmtId="0" fontId="52" fillId="39" borderId="25" xfId="45" applyFont="1" applyFill="1" applyBorder="1" applyAlignment="1"/>
    <xf numFmtId="43" fontId="52" fillId="39" borderId="26" xfId="47" applyFont="1" applyFill="1" applyBorder="1"/>
    <xf numFmtId="4" fontId="45" fillId="0" borderId="31" xfId="0" applyNumberFormat="1" applyFont="1" applyFill="1" applyBorder="1" applyAlignment="1">
      <alignment horizontal="right" vertical="center"/>
    </xf>
    <xf numFmtId="4" fontId="41" fillId="0" borderId="31" xfId="46" applyNumberFormat="1" applyFont="1" applyFill="1" applyBorder="1" applyAlignment="1">
      <alignment horizontal="right" vertical="center"/>
    </xf>
    <xf numFmtId="4" fontId="51" fillId="0" borderId="31" xfId="0" applyNumberFormat="1" applyFont="1" applyFill="1" applyBorder="1" applyAlignment="1">
      <alignment horizontal="right" vertical="center"/>
    </xf>
    <xf numFmtId="4" fontId="54" fillId="0" borderId="31" xfId="46" applyNumberFormat="1" applyFont="1" applyFill="1" applyBorder="1" applyAlignment="1">
      <alignment horizontal="right" vertical="center" wrapText="1"/>
    </xf>
    <xf numFmtId="4" fontId="51" fillId="0" borderId="31" xfId="46" applyNumberFormat="1" applyFont="1" applyFill="1" applyBorder="1" applyAlignment="1">
      <alignment horizontal="right" vertical="center"/>
    </xf>
    <xf numFmtId="4" fontId="51" fillId="0" borderId="31" xfId="45" applyNumberFormat="1" applyFont="1" applyFill="1" applyBorder="1"/>
    <xf numFmtId="4" fontId="54" fillId="0" borderId="31" xfId="46" applyNumberFormat="1" applyFont="1" applyFill="1" applyBorder="1" applyAlignment="1">
      <alignment horizontal="right" vertical="center"/>
    </xf>
    <xf numFmtId="0" fontId="27" fillId="0" borderId="27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left" indent="1"/>
    </xf>
    <xf numFmtId="0" fontId="27" fillId="0" borderId="28" xfId="42" applyFont="1" applyFill="1" applyBorder="1" applyAlignment="1" applyProtection="1">
      <alignment horizontal="center"/>
    </xf>
    <xf numFmtId="0" fontId="27" fillId="0" borderId="29" xfId="42" applyFont="1" applyFill="1" applyBorder="1" applyAlignment="1" applyProtection="1">
      <alignment horizontal="center"/>
    </xf>
    <xf numFmtId="0" fontId="23" fillId="0" borderId="31" xfId="42" applyFont="1" applyBorder="1" applyAlignment="1">
      <alignment horizontal="left" vertical="center" wrapText="1" indent="1"/>
    </xf>
    <xf numFmtId="165" fontId="27" fillId="33" borderId="31" xfId="44" applyNumberFormat="1" applyFont="1" applyFill="1" applyBorder="1" applyAlignment="1" applyProtection="1">
      <alignment horizontal="center" vertical="center"/>
      <protection locked="0"/>
    </xf>
    <xf numFmtId="0" fontId="23" fillId="0" borderId="30" xfId="42" applyFont="1" applyBorder="1" applyAlignment="1">
      <alignment horizontal="left" vertical="center" wrapText="1" indent="1"/>
    </xf>
    <xf numFmtId="165" fontId="28" fillId="33" borderId="31" xfId="44" applyNumberFormat="1" applyFont="1" applyFill="1" applyBorder="1" applyAlignment="1" applyProtection="1">
      <alignment horizontal="right" vertical="top" indent="1"/>
      <protection locked="0"/>
    </xf>
    <xf numFmtId="0" fontId="23" fillId="0" borderId="30" xfId="42" applyFont="1" applyFill="1" applyBorder="1" applyAlignment="1">
      <alignment horizontal="left" vertical="center" wrapText="1" indent="1"/>
    </xf>
    <xf numFmtId="165" fontId="27" fillId="0" borderId="31" xfId="44" applyNumberFormat="1" applyFont="1" applyFill="1" applyBorder="1" applyAlignment="1" applyProtection="1">
      <alignment horizontal="right" indent="1"/>
      <protection locked="0"/>
    </xf>
    <xf numFmtId="165" fontId="28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7" fillId="0" borderId="31" xfId="44" applyNumberFormat="1" applyFont="1" applyFill="1" applyBorder="1" applyAlignment="1" applyProtection="1">
      <alignment horizontal="right" vertical="top" indent="1"/>
      <protection locked="0"/>
    </xf>
    <xf numFmtId="165" fontId="28" fillId="0" borderId="31" xfId="44" applyNumberFormat="1" applyFont="1" applyFill="1" applyBorder="1" applyAlignment="1" applyProtection="1">
      <alignment horizontal="left" vertical="top" indent="1"/>
      <protection locked="0"/>
    </xf>
    <xf numFmtId="43" fontId="23" fillId="0" borderId="31" xfId="44" applyFont="1" applyFill="1" applyBorder="1" applyAlignment="1">
      <alignment horizontal="left" vertical="center" wrapText="1" indent="1"/>
    </xf>
    <xf numFmtId="0" fontId="32" fillId="0" borderId="37" xfId="42" applyFont="1" applyFill="1" applyBorder="1" applyAlignment="1">
      <alignment horizontal="left" indent="1"/>
    </xf>
    <xf numFmtId="0" fontId="32" fillId="0" borderId="38" xfId="42" applyFont="1" applyFill="1" applyBorder="1" applyAlignment="1">
      <alignment horizontal="left" indent="1"/>
    </xf>
    <xf numFmtId="0" fontId="45" fillId="40" borderId="26" xfId="45" applyFont="1" applyFill="1" applyBorder="1" applyAlignment="1">
      <alignment horizontal="center"/>
    </xf>
    <xf numFmtId="43" fontId="41" fillId="0" borderId="0" xfId="47" applyFont="1" applyFill="1" applyBorder="1" applyAlignment="1">
      <alignment horizontal="right" vertical="center"/>
    </xf>
    <xf numFmtId="43" fontId="45" fillId="40" borderId="24" xfId="47" applyFont="1" applyFill="1" applyBorder="1" applyAlignment="1">
      <alignment horizontal="center" vertical="center"/>
    </xf>
    <xf numFmtId="43" fontId="45" fillId="40" borderId="26" xfId="47" applyFont="1" applyFill="1" applyBorder="1" applyAlignment="1">
      <alignment horizontal="center" vertical="center"/>
    </xf>
    <xf numFmtId="43" fontId="45" fillId="40" borderId="25" xfId="47" applyFont="1" applyFill="1" applyBorder="1" applyAlignment="1">
      <alignment horizontal="center"/>
    </xf>
    <xf numFmtId="43" fontId="45" fillId="40" borderId="24" xfId="47" applyFont="1" applyFill="1" applyBorder="1" applyAlignment="1">
      <alignment horizontal="center"/>
    </xf>
    <xf numFmtId="0" fontId="4" fillId="0" borderId="0" xfId="45" applyFont="1" applyAlignment="1">
      <alignment vertical="center"/>
    </xf>
    <xf numFmtId="0" fontId="4" fillId="0" borderId="0" xfId="45" applyFont="1"/>
    <xf numFmtId="0" fontId="4" fillId="0" borderId="0" xfId="45" applyFont="1" applyAlignment="1"/>
    <xf numFmtId="43" fontId="4" fillId="0" borderId="0" xfId="47" applyFont="1"/>
    <xf numFmtId="0" fontId="4" fillId="0" borderId="0" xfId="45" applyFont="1" applyBorder="1" applyAlignment="1">
      <alignment vertical="center"/>
    </xf>
    <xf numFmtId="0" fontId="4" fillId="0" borderId="0" xfId="45" applyFont="1" applyBorder="1"/>
    <xf numFmtId="43" fontId="4" fillId="0" borderId="0" xfId="47" applyFont="1" applyBorder="1"/>
    <xf numFmtId="43" fontId="4" fillId="0" borderId="28" xfId="47" applyFont="1" applyFill="1" applyBorder="1" applyAlignment="1">
      <alignment horizontal="right" vertical="center"/>
    </xf>
    <xf numFmtId="43" fontId="4" fillId="0" borderId="30" xfId="46" applyFont="1" applyFill="1" applyBorder="1" applyAlignment="1">
      <alignment horizontal="justify" vertical="center"/>
    </xf>
    <xf numFmtId="0" fontId="4" fillId="0" borderId="0" xfId="0" applyFont="1" applyAlignment="1">
      <alignment vertical="center"/>
    </xf>
    <xf numFmtId="43" fontId="4" fillId="0" borderId="0" xfId="46" applyFont="1" applyFill="1" applyBorder="1" applyAlignment="1">
      <alignment horizontal="justify" vertical="center"/>
    </xf>
    <xf numFmtId="0" fontId="4" fillId="0" borderId="39" xfId="0" applyFont="1" applyBorder="1"/>
    <xf numFmtId="0" fontId="4" fillId="0" borderId="39" xfId="0" applyFont="1" applyFill="1" applyBorder="1"/>
    <xf numFmtId="0" fontId="4" fillId="0" borderId="43" xfId="45" applyFont="1" applyBorder="1" applyAlignment="1">
      <alignment horizontal="center"/>
    </xf>
    <xf numFmtId="0" fontId="4" fillId="0" borderId="40" xfId="0" applyFont="1" applyBorder="1"/>
    <xf numFmtId="0" fontId="4" fillId="0" borderId="40" xfId="0" applyFont="1" applyFill="1" applyBorder="1"/>
    <xf numFmtId="0" fontId="4" fillId="0" borderId="44" xfId="45" applyFont="1" applyBorder="1" applyAlignment="1">
      <alignment horizontal="center"/>
    </xf>
    <xf numFmtId="43" fontId="4" fillId="41" borderId="40" xfId="47" applyFont="1" applyFill="1" applyBorder="1"/>
    <xf numFmtId="0" fontId="4" fillId="0" borderId="40" xfId="45" applyFont="1" applyFill="1" applyBorder="1"/>
    <xf numFmtId="43" fontId="4" fillId="0" borderId="40" xfId="47" applyFont="1" applyFill="1" applyBorder="1"/>
    <xf numFmtId="0" fontId="4" fillId="0" borderId="41" xfId="0" applyFont="1" applyBorder="1"/>
    <xf numFmtId="0" fontId="4" fillId="0" borderId="41" xfId="0" applyFont="1" applyFill="1" applyBorder="1"/>
    <xf numFmtId="43" fontId="4" fillId="0" borderId="41" xfId="47" applyFont="1" applyFill="1" applyBorder="1"/>
    <xf numFmtId="0" fontId="4" fillId="0" borderId="45" xfId="45" applyFont="1" applyBorder="1" applyAlignment="1">
      <alignment horizontal="center"/>
    </xf>
    <xf numFmtId="0" fontId="4" fillId="0" borderId="0" xfId="45" applyFont="1" applyFill="1" applyBorder="1"/>
    <xf numFmtId="43" fontId="4" fillId="36" borderId="24" xfId="47" applyFont="1" applyFill="1" applyBorder="1"/>
    <xf numFmtId="43" fontId="4" fillId="0" borderId="30" xfId="46" applyFont="1" applyFill="1" applyBorder="1" applyAlignment="1">
      <alignment vertical="center"/>
    </xf>
    <xf numFmtId="43" fontId="4" fillId="0" borderId="0" xfId="46" applyFont="1" applyFill="1" applyBorder="1" applyAlignment="1">
      <alignment vertical="center"/>
    </xf>
    <xf numFmtId="0" fontId="4" fillId="0" borderId="0" xfId="45" applyFont="1" applyFill="1" applyBorder="1" applyAlignment="1">
      <alignment vertical="center"/>
    </xf>
    <xf numFmtId="0" fontId="4" fillId="0" borderId="27" xfId="45" applyFont="1" applyBorder="1"/>
    <xf numFmtId="0" fontId="4" fillId="0" borderId="28" xfId="45" applyFont="1" applyBorder="1"/>
    <xf numFmtId="43" fontId="4" fillId="0" borderId="28" xfId="47" applyFont="1" applyBorder="1"/>
    <xf numFmtId="0" fontId="4" fillId="0" borderId="29" xfId="45" applyFont="1" applyBorder="1"/>
    <xf numFmtId="0" fontId="4" fillId="0" borderId="30" xfId="45" applyFont="1" applyBorder="1"/>
    <xf numFmtId="0" fontId="4" fillId="0" borderId="31" xfId="45" applyFont="1" applyBorder="1"/>
    <xf numFmtId="43" fontId="4" fillId="0" borderId="39" xfId="47" applyFont="1" applyBorder="1"/>
    <xf numFmtId="43" fontId="4" fillId="0" borderId="40" xfId="47" applyFont="1" applyBorder="1"/>
    <xf numFmtId="43" fontId="4" fillId="0" borderId="41" xfId="47" applyFont="1" applyBorder="1"/>
    <xf numFmtId="43" fontId="4" fillId="41" borderId="41" xfId="47" applyFont="1" applyFill="1" applyBorder="1"/>
    <xf numFmtId="0" fontId="4" fillId="0" borderId="36" xfId="45" applyFont="1" applyBorder="1"/>
    <xf numFmtId="0" fontId="4" fillId="0" borderId="37" xfId="45" applyFont="1" applyBorder="1"/>
    <xf numFmtId="43" fontId="4" fillId="0" borderId="37" xfId="47" applyFont="1" applyBorder="1"/>
    <xf numFmtId="0" fontId="4" fillId="0" borderId="38" xfId="45" applyFont="1" applyBorder="1"/>
    <xf numFmtId="4" fontId="4" fillId="0" borderId="0" xfId="45" applyNumberFormat="1" applyFont="1"/>
    <xf numFmtId="43" fontId="4" fillId="0" borderId="39" xfId="47" applyFont="1" applyFill="1" applyBorder="1"/>
    <xf numFmtId="0" fontId="44" fillId="35" borderId="35" xfId="45" applyFont="1" applyFill="1" applyBorder="1" applyAlignment="1">
      <alignment horizontal="center" vertical="center"/>
    </xf>
    <xf numFmtId="0" fontId="4" fillId="0" borderId="27" xfId="45" applyFont="1" applyFill="1" applyBorder="1" applyAlignment="1">
      <alignment vertical="center"/>
    </xf>
    <xf numFmtId="0" fontId="4" fillId="0" borderId="28" xfId="45" applyFont="1" applyFill="1" applyBorder="1" applyAlignment="1">
      <alignment vertical="center"/>
    </xf>
    <xf numFmtId="4" fontId="4" fillId="0" borderId="29" xfId="45" applyNumberFormat="1" applyFont="1" applyFill="1" applyBorder="1" applyAlignment="1">
      <alignment horizontal="right" vertical="center"/>
    </xf>
    <xf numFmtId="43" fontId="4" fillId="0" borderId="0" xfId="47" applyFont="1" applyFill="1" applyBorder="1" applyAlignment="1">
      <alignment horizontal="right" vertical="center"/>
    </xf>
    <xf numFmtId="4" fontId="4" fillId="0" borderId="31" xfId="46" applyNumberFormat="1" applyFont="1" applyFill="1" applyBorder="1" applyAlignment="1">
      <alignment horizontal="right" vertical="center"/>
    </xf>
    <xf numFmtId="43" fontId="45" fillId="0" borderId="0" xfId="47" applyFont="1" applyFill="1" applyBorder="1" applyAlignment="1">
      <alignment horizontal="right" vertical="center"/>
    </xf>
    <xf numFmtId="43" fontId="51" fillId="0" borderId="0" xfId="47" applyFont="1" applyFill="1" applyBorder="1" applyAlignment="1">
      <alignment horizontal="right" vertical="center"/>
    </xf>
    <xf numFmtId="43" fontId="54" fillId="0" borderId="0" xfId="47" applyFont="1" applyFill="1" applyBorder="1" applyAlignment="1">
      <alignment horizontal="right" vertical="center" wrapText="1"/>
    </xf>
    <xf numFmtId="43" fontId="51" fillId="0" borderId="0" xfId="47" applyFont="1" applyFill="1" applyBorder="1"/>
    <xf numFmtId="43" fontId="54" fillId="0" borderId="0" xfId="47" applyFont="1" applyFill="1" applyBorder="1" applyAlignment="1">
      <alignment horizontal="right" vertical="center"/>
    </xf>
    <xf numFmtId="0" fontId="41" fillId="33" borderId="0" xfId="42" applyFont="1" applyFill="1" applyBorder="1" applyAlignment="1" applyProtection="1">
      <alignment vertical="top"/>
    </xf>
    <xf numFmtId="0" fontId="44" fillId="35" borderId="11" xfId="47" applyNumberFormat="1" applyFont="1" applyFill="1" applyBorder="1" applyAlignment="1">
      <alignment horizontal="center" vertical="center"/>
    </xf>
    <xf numFmtId="43" fontId="4" fillId="40" borderId="40" xfId="47" applyFont="1" applyFill="1" applyBorder="1"/>
    <xf numFmtId="43" fontId="4" fillId="40" borderId="41" xfId="47" applyFont="1" applyFill="1" applyBorder="1"/>
    <xf numFmtId="43" fontId="4" fillId="40" borderId="39" xfId="47" applyFont="1" applyFill="1" applyBorder="1"/>
    <xf numFmtId="0" fontId="4" fillId="0" borderId="39" xfId="45" applyFont="1" applyFill="1" applyBorder="1"/>
    <xf numFmtId="43" fontId="4" fillId="40" borderId="43" xfId="47" applyFont="1" applyFill="1" applyBorder="1"/>
    <xf numFmtId="43" fontId="4" fillId="40" borderId="41" xfId="47" applyFont="1" applyFill="1" applyBorder="1" applyAlignment="1">
      <alignment horizontal="right" vertical="center"/>
    </xf>
    <xf numFmtId="0" fontId="3" fillId="0" borderId="40" xfId="0" applyFont="1" applyFill="1" applyBorder="1"/>
    <xf numFmtId="43" fontId="4" fillId="37" borderId="41" xfId="47" applyFont="1" applyFill="1" applyBorder="1" applyAlignment="1">
      <alignment horizontal="right" vertical="center"/>
    </xf>
    <xf numFmtId="0" fontId="4" fillId="0" borderId="46" xfId="0" applyFont="1" applyFill="1" applyBorder="1"/>
    <xf numFmtId="43" fontId="4" fillId="40" borderId="46" xfId="47" applyFont="1" applyFill="1" applyBorder="1"/>
    <xf numFmtId="43" fontId="2" fillId="0" borderId="0" xfId="46" applyFont="1" applyFill="1" applyBorder="1" applyAlignment="1">
      <alignment horizontal="justify" vertical="center"/>
    </xf>
    <xf numFmtId="0" fontId="5" fillId="0" borderId="0" xfId="124"/>
    <xf numFmtId="171" fontId="39" fillId="42" borderId="20" xfId="125" applyNumberFormat="1" applyFont="1" applyFill="1" applyBorder="1" applyAlignment="1">
      <alignment horizontal="center" vertical="center" wrapText="1"/>
    </xf>
    <xf numFmtId="0" fontId="55" fillId="33" borderId="10" xfId="124" applyFont="1" applyFill="1" applyBorder="1" applyAlignment="1">
      <alignment horizontal="left" vertical="top"/>
    </xf>
    <xf numFmtId="0" fontId="56" fillId="33" borderId="12" xfId="124" applyFont="1" applyFill="1" applyBorder="1" applyAlignment="1">
      <alignment vertical="top" wrapText="1"/>
    </xf>
    <xf numFmtId="0" fontId="56" fillId="33" borderId="21" xfId="124" applyFont="1" applyFill="1" applyBorder="1" applyAlignment="1">
      <alignment vertical="top"/>
    </xf>
    <xf numFmtId="172" fontId="57" fillId="33" borderId="21" xfId="125" applyNumberFormat="1" applyFont="1" applyFill="1" applyBorder="1" applyAlignment="1" applyProtection="1">
      <alignment vertical="top"/>
      <protection locked="0"/>
    </xf>
    <xf numFmtId="0" fontId="57" fillId="33" borderId="21" xfId="124" applyFont="1" applyFill="1" applyBorder="1" applyAlignment="1" applyProtection="1">
      <alignment vertical="top"/>
      <protection locked="0"/>
    </xf>
    <xf numFmtId="0" fontId="58" fillId="33" borderId="21" xfId="124" applyFont="1" applyFill="1" applyBorder="1" applyAlignment="1" applyProtection="1">
      <alignment vertical="top"/>
      <protection locked="0"/>
    </xf>
    <xf numFmtId="0" fontId="55" fillId="33" borderId="21" xfId="124" applyFont="1" applyFill="1" applyBorder="1" applyAlignment="1" applyProtection="1">
      <alignment horizontal="left" vertical="top"/>
      <protection locked="0"/>
    </xf>
    <xf numFmtId="165" fontId="40" fillId="0" borderId="22" xfId="125" applyNumberFormat="1" applyFont="1" applyFill="1" applyBorder="1" applyAlignment="1">
      <alignment horizontal="right" vertical="top"/>
    </xf>
    <xf numFmtId="165" fontId="58" fillId="0" borderId="22" xfId="125" applyNumberFormat="1" applyFont="1" applyFill="1" applyBorder="1" applyAlignment="1" applyProtection="1">
      <alignment horizontal="right" vertical="top"/>
      <protection locked="0"/>
    </xf>
    <xf numFmtId="165" fontId="58" fillId="0" borderId="22" xfId="125" applyNumberFormat="1" applyFont="1" applyFill="1" applyBorder="1" applyAlignment="1">
      <alignment horizontal="right" vertical="top"/>
    </xf>
    <xf numFmtId="0" fontId="56" fillId="0" borderId="14" xfId="124" applyFont="1" applyFill="1" applyBorder="1" applyAlignment="1">
      <alignment vertical="top"/>
    </xf>
    <xf numFmtId="165" fontId="58" fillId="0" borderId="22" xfId="125" applyNumberFormat="1" applyFont="1" applyFill="1" applyBorder="1" applyAlignment="1" applyProtection="1">
      <alignment horizontal="right" vertical="top"/>
    </xf>
    <xf numFmtId="165" fontId="40" fillId="0" borderId="22" xfId="125" applyNumberFormat="1" applyFont="1" applyFill="1" applyBorder="1" applyAlignment="1">
      <alignment horizontal="right" vertical="center"/>
    </xf>
    <xf numFmtId="0" fontId="56" fillId="0" borderId="13" xfId="124" applyFont="1" applyFill="1" applyBorder="1" applyAlignment="1">
      <alignment vertical="top"/>
    </xf>
    <xf numFmtId="0" fontId="57" fillId="0" borderId="14" xfId="124" applyFont="1" applyFill="1" applyBorder="1" applyAlignment="1">
      <alignment vertical="top"/>
    </xf>
    <xf numFmtId="165" fontId="40" fillId="0" borderId="23" xfId="125" applyNumberFormat="1" applyFont="1" applyFill="1" applyBorder="1" applyAlignment="1">
      <alignment horizontal="right" vertical="top"/>
    </xf>
    <xf numFmtId="0" fontId="28" fillId="33" borderId="0" xfId="124" applyFont="1" applyFill="1" applyAlignment="1">
      <alignment wrapText="1"/>
    </xf>
    <xf numFmtId="0" fontId="5" fillId="0" borderId="0" xfId="124" applyAlignment="1">
      <alignment horizontal="left"/>
    </xf>
    <xf numFmtId="0" fontId="28" fillId="33" borderId="0" xfId="42" applyFont="1" applyFill="1" applyBorder="1" applyAlignment="1" applyProtection="1">
      <alignment horizontal="left" vertical="top" wrapText="1"/>
    </xf>
    <xf numFmtId="0" fontId="22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5" fillId="0" borderId="0" xfId="124" applyFill="1" applyAlignment="1">
      <alignment horizontal="center"/>
    </xf>
    <xf numFmtId="0" fontId="23" fillId="0" borderId="0" xfId="42" applyFont="1" applyBorder="1" applyAlignment="1">
      <alignment horizontal="left" vertical="center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43" fontId="45" fillId="0" borderId="0" xfId="46" applyFont="1" applyFill="1" applyBorder="1" applyAlignment="1">
      <alignment horizontal="justify" vertical="center"/>
    </xf>
    <xf numFmtId="43" fontId="0" fillId="0" borderId="0" xfId="47" applyFont="1"/>
    <xf numFmtId="43" fontId="4" fillId="0" borderId="0" xfId="47" applyFont="1" applyFill="1" applyBorder="1"/>
    <xf numFmtId="0" fontId="4" fillId="0" borderId="0" xfId="45" applyFont="1" applyBorder="1" applyAlignment="1"/>
    <xf numFmtId="0" fontId="4" fillId="0" borderId="0" xfId="45" applyFont="1" applyFill="1" applyBorder="1" applyAlignment="1"/>
    <xf numFmtId="43" fontId="1" fillId="0" borderId="0" xfId="47" applyFont="1"/>
    <xf numFmtId="0" fontId="20" fillId="0" borderId="0" xfId="0" applyFont="1" applyFill="1"/>
    <xf numFmtId="4" fontId="20" fillId="0" borderId="0" xfId="0" applyNumberFormat="1" applyFont="1" applyFill="1"/>
    <xf numFmtId="43" fontId="20" fillId="0" borderId="0" xfId="47" applyFont="1" applyFill="1"/>
    <xf numFmtId="43" fontId="1" fillId="37" borderId="39" xfId="47" applyFont="1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43" fontId="0" fillId="0" borderId="0" xfId="47" applyFont="1" applyBorder="1"/>
    <xf numFmtId="0" fontId="0" fillId="0" borderId="0" xfId="0" applyAlignment="1">
      <alignment horizontal="center"/>
    </xf>
    <xf numFmtId="0" fontId="20" fillId="0" borderId="0" xfId="0" applyFont="1"/>
    <xf numFmtId="0" fontId="20" fillId="0" borderId="0" xfId="0" applyFont="1" applyFill="1" applyAlignment="1">
      <alignment horizontal="center"/>
    </xf>
    <xf numFmtId="4" fontId="30" fillId="0" borderId="0" xfId="46" applyNumberFormat="1" applyFont="1" applyFill="1" applyBorder="1" applyAlignment="1">
      <alignment horizontal="right" vertical="center"/>
    </xf>
    <xf numFmtId="4" fontId="28" fillId="0" borderId="0" xfId="46" applyNumberFormat="1" applyFont="1" applyFill="1" applyBorder="1" applyAlignment="1">
      <alignment horizontal="right" vertical="center"/>
    </xf>
    <xf numFmtId="4" fontId="27" fillId="0" borderId="0" xfId="46" applyNumberFormat="1" applyFont="1" applyFill="1" applyBorder="1" applyAlignment="1">
      <alignment horizontal="right" vertical="center"/>
    </xf>
    <xf numFmtId="4" fontId="29" fillId="0" borderId="0" xfId="46" applyNumberFormat="1" applyFont="1" applyFill="1" applyBorder="1" applyAlignment="1">
      <alignment horizontal="right" vertical="center" wrapText="1"/>
    </xf>
    <xf numFmtId="4" fontId="60" fillId="0" borderId="0" xfId="45" applyNumberFormat="1" applyFont="1" applyFill="1" applyBorder="1"/>
    <xf numFmtId="4" fontId="29" fillId="0" borderId="0" xfId="46" applyNumberFormat="1" applyFont="1" applyFill="1" applyBorder="1" applyAlignment="1">
      <alignment horizontal="right" vertical="center"/>
    </xf>
    <xf numFmtId="4" fontId="4" fillId="0" borderId="0" xfId="45" applyNumberFormat="1" applyFont="1" applyBorder="1"/>
    <xf numFmtId="0" fontId="1" fillId="0" borderId="0" xfId="45" applyFont="1" applyBorder="1"/>
    <xf numFmtId="0" fontId="1" fillId="0" borderId="40" xfId="0" applyFont="1" applyFill="1" applyBorder="1"/>
    <xf numFmtId="43" fontId="45" fillId="0" borderId="0" xfId="46" applyFont="1" applyFill="1" applyBorder="1" applyAlignment="1">
      <alignment horizontal="justify" vertical="center"/>
    </xf>
    <xf numFmtId="4" fontId="28" fillId="0" borderId="31" xfId="42" applyNumberFormat="1" applyFont="1" applyFill="1" applyBorder="1" applyAlignment="1" applyProtection="1">
      <alignment vertical="top"/>
      <protection locked="0"/>
    </xf>
    <xf numFmtId="0" fontId="45" fillId="0" borderId="39" xfId="0" applyFont="1" applyFill="1" applyBorder="1"/>
    <xf numFmtId="0" fontId="45" fillId="0" borderId="40" xfId="0" applyFont="1" applyFill="1" applyBorder="1"/>
    <xf numFmtId="0" fontId="45" fillId="0" borderId="40" xfId="0" applyFont="1" applyBorder="1"/>
    <xf numFmtId="0" fontId="45" fillId="0" borderId="46" xfId="0" applyFont="1" applyFill="1" applyBorder="1"/>
    <xf numFmtId="0" fontId="1" fillId="0" borderId="39" xfId="0" applyFont="1" applyFill="1" applyBorder="1"/>
    <xf numFmtId="0" fontId="45" fillId="0" borderId="46" xfId="0" applyFont="1" applyBorder="1"/>
    <xf numFmtId="0" fontId="1" fillId="0" borderId="46" xfId="45" applyFont="1" applyFill="1" applyBorder="1"/>
    <xf numFmtId="0" fontId="1" fillId="0" borderId="44" xfId="45" applyFont="1" applyBorder="1" applyAlignment="1">
      <alignment horizontal="center"/>
    </xf>
    <xf numFmtId="43" fontId="1" fillId="40" borderId="43" xfId="47" applyFont="1" applyFill="1" applyBorder="1"/>
    <xf numFmtId="43" fontId="1" fillId="40" borderId="40" xfId="47" applyFont="1" applyFill="1" applyBorder="1"/>
    <xf numFmtId="43" fontId="1" fillId="40" borderId="46" xfId="47" applyFont="1" applyFill="1" applyBorder="1"/>
    <xf numFmtId="43" fontId="1" fillId="40" borderId="39" xfId="47" applyFont="1" applyFill="1" applyBorder="1" applyAlignment="1">
      <alignment horizontal="right" vertical="center"/>
    </xf>
    <xf numFmtId="0" fontId="4" fillId="0" borderId="30" xfId="45" applyFont="1" applyFill="1" applyBorder="1"/>
    <xf numFmtId="0" fontId="1" fillId="0" borderId="41" xfId="0" applyFont="1" applyFill="1" applyBorder="1"/>
    <xf numFmtId="0" fontId="0" fillId="34" borderId="0" xfId="0" applyFill="1"/>
    <xf numFmtId="43" fontId="0" fillId="0" borderId="0" xfId="0" applyNumberFormat="1"/>
    <xf numFmtId="43" fontId="1" fillId="0" borderId="0" xfId="47" applyFont="1" applyBorder="1"/>
    <xf numFmtId="43" fontId="61" fillId="0" borderId="0" xfId="133" applyNumberFormat="1" applyFont="1" applyBorder="1"/>
    <xf numFmtId="4" fontId="41" fillId="0" borderId="0" xfId="46" applyNumberFormat="1" applyFont="1" applyFill="1" applyBorder="1" applyAlignment="1">
      <alignment horizontal="right" vertical="center"/>
    </xf>
    <xf numFmtId="43" fontId="41" fillId="0" borderId="0" xfId="133" applyNumberFormat="1" applyFont="1" applyFill="1" applyBorder="1" applyAlignment="1">
      <alignment horizontal="right" vertical="center"/>
    </xf>
    <xf numFmtId="165" fontId="5" fillId="0" borderId="0" xfId="124" applyNumberFormat="1"/>
    <xf numFmtId="0" fontId="5" fillId="0" borderId="0" xfId="124" applyBorder="1"/>
    <xf numFmtId="0" fontId="20" fillId="0" borderId="0" xfId="0" applyFont="1" applyFill="1" applyBorder="1"/>
    <xf numFmtId="0" fontId="20" fillId="0" borderId="0" xfId="124" applyFont="1" applyBorder="1"/>
    <xf numFmtId="166" fontId="36" fillId="33" borderId="0" xfId="47" applyNumberFormat="1" applyFont="1" applyFill="1" applyBorder="1" applyAlignment="1" applyProtection="1">
      <alignment vertical="top"/>
    </xf>
    <xf numFmtId="0" fontId="58" fillId="0" borderId="0" xfId="124" applyFont="1"/>
    <xf numFmtId="0" fontId="1" fillId="0" borderId="0" xfId="0" applyFont="1" applyFill="1"/>
    <xf numFmtId="0" fontId="58" fillId="0" borderId="0" xfId="45" applyFont="1"/>
    <xf numFmtId="0" fontId="57" fillId="0" borderId="13" xfId="124" applyFont="1" applyFill="1" applyBorder="1" applyAlignment="1">
      <alignment horizontal="left" vertical="top" wrapText="1"/>
    </xf>
    <xf numFmtId="0" fontId="57" fillId="0" borderId="14" xfId="124" applyFont="1" applyFill="1" applyBorder="1" applyAlignment="1">
      <alignment horizontal="left" vertical="top" wrapText="1"/>
    </xf>
    <xf numFmtId="0" fontId="40" fillId="0" borderId="13" xfId="124" applyFont="1" applyFill="1" applyBorder="1" applyAlignment="1">
      <alignment horizontal="left" vertical="top" wrapText="1"/>
    </xf>
    <xf numFmtId="0" fontId="56" fillId="0" borderId="13" xfId="124" applyFont="1" applyFill="1" applyBorder="1" applyAlignment="1">
      <alignment horizontal="left" vertical="top"/>
    </xf>
    <xf numFmtId="0" fontId="56" fillId="0" borderId="14" xfId="124" applyFont="1" applyFill="1" applyBorder="1" applyAlignment="1">
      <alignment horizontal="left" vertical="top"/>
    </xf>
    <xf numFmtId="0" fontId="28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8" fillId="33" borderId="30" xfId="42" applyFont="1" applyFill="1" applyBorder="1" applyAlignment="1" applyProtection="1">
      <alignment horizontal="left" vertical="center" wrapText="1"/>
    </xf>
    <xf numFmtId="0" fontId="28" fillId="33" borderId="0" xfId="42" applyFont="1" applyFill="1" applyBorder="1" applyAlignment="1" applyProtection="1">
      <alignment horizontal="left" vertical="center" wrapText="1"/>
    </xf>
    <xf numFmtId="0" fontId="27" fillId="33" borderId="30" xfId="42" applyFont="1" applyFill="1" applyBorder="1" applyAlignment="1" applyProtection="1">
      <alignment horizontal="left" vertical="top" wrapText="1"/>
    </xf>
    <xf numFmtId="0" fontId="27" fillId="33" borderId="30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8" fillId="33" borderId="30" xfId="42" applyFont="1" applyFill="1" applyBorder="1" applyAlignment="1" applyProtection="1">
      <alignment horizontal="left" vertical="top" wrapText="1"/>
    </xf>
    <xf numFmtId="0" fontId="24" fillId="36" borderId="27" xfId="42" applyNumberFormat="1" applyFont="1" applyFill="1" applyBorder="1" applyAlignment="1" applyProtection="1">
      <alignment horizontal="center" vertical="center"/>
      <protection locked="0"/>
    </xf>
    <xf numFmtId="0" fontId="24" fillId="36" borderId="28" xfId="42" applyNumberFormat="1" applyFont="1" applyFill="1" applyBorder="1" applyAlignment="1" applyProtection="1">
      <alignment horizontal="center" vertical="center"/>
      <protection locked="0"/>
    </xf>
    <xf numFmtId="0" fontId="24" fillId="36" borderId="29" xfId="42" applyNumberFormat="1" applyFont="1" applyFill="1" applyBorder="1" applyAlignment="1" applyProtection="1">
      <alignment horizontal="center" vertical="center"/>
      <protection locked="0"/>
    </xf>
    <xf numFmtId="0" fontId="24" fillId="36" borderId="30" xfId="42" applyFont="1" applyFill="1" applyBorder="1" applyAlignment="1" applyProtection="1">
      <alignment horizontal="center" vertical="center"/>
    </xf>
    <xf numFmtId="0" fontId="24" fillId="36" borderId="0" xfId="42" applyFont="1" applyFill="1" applyBorder="1" applyAlignment="1" applyProtection="1">
      <alignment horizontal="center" vertical="center"/>
    </xf>
    <xf numFmtId="0" fontId="24" fillId="36" borderId="31" xfId="42" applyFont="1" applyFill="1" applyBorder="1" applyAlignment="1" applyProtection="1">
      <alignment horizontal="center" vertical="center"/>
    </xf>
    <xf numFmtId="0" fontId="24" fillId="36" borderId="36" xfId="42" applyFont="1" applyFill="1" applyBorder="1" applyAlignment="1" applyProtection="1">
      <alignment horizontal="center" vertical="center"/>
    </xf>
    <xf numFmtId="0" fontId="24" fillId="36" borderId="37" xfId="42" applyFont="1" applyFill="1" applyBorder="1" applyAlignment="1" applyProtection="1">
      <alignment horizontal="center" vertical="center"/>
    </xf>
    <xf numFmtId="0" fontId="24" fillId="36" borderId="38" xfId="42" applyFont="1" applyFill="1" applyBorder="1" applyAlignment="1" applyProtection="1">
      <alignment horizontal="center" vertical="center"/>
    </xf>
    <xf numFmtId="0" fontId="50" fillId="0" borderId="36" xfId="42" applyFont="1" applyBorder="1" applyAlignment="1">
      <alignment horizontal="left" vertical="center" wrapText="1" indent="1"/>
    </xf>
    <xf numFmtId="0" fontId="42" fillId="0" borderId="37" xfId="42" applyFont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vertical="center" wrapText="1" indent="1"/>
    </xf>
    <xf numFmtId="0" fontId="30" fillId="0" borderId="0" xfId="42" applyFont="1" applyFill="1" applyBorder="1" applyAlignment="1">
      <alignment horizontal="left" vertical="center" wrapText="1" indent="1"/>
    </xf>
    <xf numFmtId="0" fontId="30" fillId="0" borderId="30" xfId="42" applyFont="1" applyFill="1" applyBorder="1" applyAlignment="1">
      <alignment horizontal="left" wrapText="1" indent="1"/>
    </xf>
    <xf numFmtId="0" fontId="30" fillId="0" borderId="0" xfId="42" applyFont="1" applyFill="1" applyBorder="1" applyAlignment="1">
      <alignment horizontal="left" wrapText="1" indent="1"/>
    </xf>
    <xf numFmtId="0" fontId="23" fillId="0" borderId="0" xfId="42" applyFont="1" applyFill="1" applyBorder="1" applyAlignment="1">
      <alignment horizontal="left" vertical="center" wrapText="1" indent="1"/>
    </xf>
    <xf numFmtId="0" fontId="23" fillId="0" borderId="30" xfId="42" applyFont="1" applyFill="1" applyBorder="1" applyAlignment="1">
      <alignment horizontal="left" vertical="center" wrapText="1" indent="1"/>
    </xf>
    <xf numFmtId="0" fontId="34" fillId="0" borderId="30" xfId="42" applyFont="1" applyFill="1" applyBorder="1" applyAlignment="1">
      <alignment horizontal="left" vertical="center" wrapText="1" indent="1"/>
    </xf>
    <xf numFmtId="0" fontId="34" fillId="0" borderId="0" xfId="42" applyFont="1" applyFill="1" applyBorder="1" applyAlignment="1">
      <alignment horizontal="left" vertical="center" wrapText="1" indent="1"/>
    </xf>
    <xf numFmtId="0" fontId="23" fillId="0" borderId="0" xfId="42" applyFont="1" applyBorder="1" applyAlignment="1">
      <alignment horizontal="left" vertical="center" wrapText="1" indent="1"/>
    </xf>
    <xf numFmtId="0" fontId="27" fillId="36" borderId="27" xfId="42" applyNumberFormat="1" applyFont="1" applyFill="1" applyBorder="1" applyAlignment="1" applyProtection="1">
      <alignment horizontal="center" wrapText="1"/>
      <protection locked="0"/>
    </xf>
    <xf numFmtId="0" fontId="27" fillId="36" borderId="28" xfId="42" applyNumberFormat="1" applyFont="1" applyFill="1" applyBorder="1" applyAlignment="1" applyProtection="1">
      <alignment horizontal="center" wrapText="1"/>
      <protection locked="0"/>
    </xf>
    <xf numFmtId="0" fontId="27" fillId="36" borderId="29" xfId="42" applyNumberFormat="1" applyFont="1" applyFill="1" applyBorder="1" applyAlignment="1" applyProtection="1">
      <alignment horizontal="center" wrapText="1"/>
      <protection locked="0"/>
    </xf>
    <xf numFmtId="0" fontId="27" fillId="36" borderId="30" xfId="42" applyFont="1" applyFill="1" applyBorder="1" applyAlignment="1" applyProtection="1">
      <alignment horizontal="center" wrapText="1"/>
    </xf>
    <xf numFmtId="0" fontId="27" fillId="36" borderId="0" xfId="42" applyFont="1" applyFill="1" applyBorder="1" applyAlignment="1" applyProtection="1">
      <alignment horizontal="center" wrapText="1"/>
    </xf>
    <xf numFmtId="0" fontId="27" fillId="36" borderId="31" xfId="42" applyFont="1" applyFill="1" applyBorder="1" applyAlignment="1" applyProtection="1">
      <alignment horizontal="center" wrapText="1"/>
    </xf>
    <xf numFmtId="0" fontId="27" fillId="36" borderId="36" xfId="42" applyFont="1" applyFill="1" applyBorder="1" applyAlignment="1" applyProtection="1">
      <alignment horizontal="center" wrapText="1"/>
    </xf>
    <xf numFmtId="0" fontId="27" fillId="36" borderId="37" xfId="42" applyFont="1" applyFill="1" applyBorder="1" applyAlignment="1" applyProtection="1">
      <alignment horizontal="center" wrapText="1"/>
    </xf>
    <xf numFmtId="0" fontId="27" fillId="36" borderId="38" xfId="42" applyFont="1" applyFill="1" applyBorder="1" applyAlignment="1" applyProtection="1">
      <alignment horizontal="center" wrapText="1"/>
    </xf>
    <xf numFmtId="0" fontId="30" fillId="0" borderId="30" xfId="42" applyFont="1" applyBorder="1" applyAlignment="1">
      <alignment horizontal="left" vertical="center" wrapText="1" indent="1"/>
    </xf>
    <xf numFmtId="0" fontId="30" fillId="0" borderId="0" xfId="42" applyFont="1" applyBorder="1" applyAlignment="1">
      <alignment horizontal="left" vertical="center" wrapText="1" indent="1"/>
    </xf>
    <xf numFmtId="43" fontId="45" fillId="0" borderId="0" xfId="46" applyFont="1" applyFill="1" applyBorder="1" applyAlignment="1">
      <alignment horizontal="justify" vertical="center"/>
    </xf>
    <xf numFmtId="43" fontId="53" fillId="0" borderId="30" xfId="46" applyFont="1" applyFill="1" applyBorder="1" applyAlignment="1">
      <alignment horizontal="justify" vertical="center"/>
    </xf>
    <xf numFmtId="43" fontId="53" fillId="0" borderId="0" xfId="46" applyFont="1" applyFill="1" applyBorder="1" applyAlignment="1">
      <alignment horizontal="justify" vertical="center"/>
    </xf>
    <xf numFmtId="43" fontId="45" fillId="0" borderId="30" xfId="46" applyFont="1" applyFill="1" applyBorder="1" applyAlignment="1">
      <alignment horizontal="justify" vertical="center"/>
    </xf>
    <xf numFmtId="0" fontId="45" fillId="36" borderId="27" xfId="45" applyFont="1" applyFill="1" applyBorder="1" applyAlignment="1">
      <alignment horizontal="center" vertical="center"/>
    </xf>
    <xf numFmtId="0" fontId="45" fillId="36" borderId="28" xfId="45" applyFont="1" applyFill="1" applyBorder="1" applyAlignment="1">
      <alignment horizontal="center" vertical="center"/>
    </xf>
    <xf numFmtId="0" fontId="45" fillId="36" borderId="29" xfId="45" applyFont="1" applyFill="1" applyBorder="1" applyAlignment="1">
      <alignment horizontal="center" vertical="center"/>
    </xf>
    <xf numFmtId="0" fontId="45" fillId="36" borderId="30" xfId="45" applyFont="1" applyFill="1" applyBorder="1" applyAlignment="1">
      <alignment horizontal="center" vertical="center"/>
    </xf>
    <xf numFmtId="0" fontId="45" fillId="36" borderId="0" xfId="45" applyFont="1" applyFill="1" applyBorder="1" applyAlignment="1">
      <alignment horizontal="center" vertical="center"/>
    </xf>
    <xf numFmtId="0" fontId="45" fillId="36" borderId="31" xfId="45" applyFont="1" applyFill="1" applyBorder="1" applyAlignment="1">
      <alignment horizontal="center" vertical="center"/>
    </xf>
    <xf numFmtId="0" fontId="45" fillId="36" borderId="32" xfId="45" applyFont="1" applyFill="1" applyBorder="1" applyAlignment="1">
      <alignment horizontal="center" vertical="center"/>
    </xf>
    <xf numFmtId="0" fontId="45" fillId="36" borderId="16" xfId="45" applyFont="1" applyFill="1" applyBorder="1" applyAlignment="1">
      <alignment horizontal="center" vertical="center"/>
    </xf>
    <xf numFmtId="0" fontId="45" fillId="36" borderId="33" xfId="45" applyFont="1" applyFill="1" applyBorder="1" applyAlignment="1">
      <alignment horizontal="center" vertical="center"/>
    </xf>
    <xf numFmtId="0" fontId="44" fillId="35" borderId="34" xfId="45" applyFont="1" applyFill="1" applyBorder="1" applyAlignment="1">
      <alignment horizontal="center" vertical="center"/>
    </xf>
    <xf numFmtId="0" fontId="44" fillId="35" borderId="11" xfId="45" applyFont="1" applyFill="1" applyBorder="1" applyAlignment="1">
      <alignment horizontal="center" vertical="center"/>
    </xf>
    <xf numFmtId="0" fontId="45" fillId="40" borderId="25" xfId="45" applyFont="1" applyFill="1" applyBorder="1" applyAlignment="1">
      <alignment horizontal="center" vertical="center"/>
    </xf>
    <xf numFmtId="0" fontId="45" fillId="40" borderId="42" xfId="45" applyFont="1" applyFill="1" applyBorder="1" applyAlignment="1">
      <alignment horizontal="center" vertical="center"/>
    </xf>
    <xf numFmtId="0" fontId="45" fillId="40" borderId="26" xfId="45" applyFont="1" applyFill="1" applyBorder="1" applyAlignment="1">
      <alignment horizontal="center" vertical="center"/>
    </xf>
    <xf numFmtId="43" fontId="53" fillId="0" borderId="30" xfId="46" applyFont="1" applyFill="1" applyBorder="1" applyAlignment="1">
      <alignment horizontal="justify" vertical="center" wrapText="1"/>
    </xf>
    <xf numFmtId="43" fontId="53" fillId="0" borderId="0" xfId="46" applyFont="1" applyFill="1" applyBorder="1" applyAlignment="1">
      <alignment horizontal="justify" vertical="center" wrapText="1"/>
    </xf>
    <xf numFmtId="0" fontId="4" fillId="0" borderId="36" xfId="45" applyFont="1" applyFill="1" applyBorder="1" applyAlignment="1">
      <alignment horizontal="justify" vertical="center"/>
    </xf>
    <xf numFmtId="0" fontId="4" fillId="0" borderId="37" xfId="45" applyFont="1" applyFill="1" applyBorder="1" applyAlignment="1">
      <alignment horizontal="justify" vertical="center"/>
    </xf>
    <xf numFmtId="0" fontId="4" fillId="0" borderId="38" xfId="45" applyFont="1" applyFill="1" applyBorder="1" applyAlignment="1">
      <alignment horizontal="justify" vertical="center"/>
    </xf>
    <xf numFmtId="0" fontId="57" fillId="0" borderId="13" xfId="124" applyFont="1" applyFill="1" applyBorder="1" applyAlignment="1">
      <alignment horizontal="left" vertical="top" wrapText="1"/>
    </xf>
    <xf numFmtId="0" fontId="57" fillId="0" borderId="14" xfId="124" applyFont="1" applyFill="1" applyBorder="1" applyAlignment="1">
      <alignment horizontal="left" vertical="top" wrapText="1"/>
    </xf>
    <xf numFmtId="0" fontId="56" fillId="0" borderId="0" xfId="124" applyFont="1" applyFill="1" applyBorder="1" applyAlignment="1">
      <alignment horizontal="left" vertical="top" wrapText="1"/>
    </xf>
    <xf numFmtId="0" fontId="40" fillId="0" borderId="13" xfId="124" applyFont="1" applyFill="1" applyBorder="1" applyAlignment="1">
      <alignment horizontal="left" vertical="top" wrapText="1"/>
    </xf>
    <xf numFmtId="0" fontId="40" fillId="0" borderId="14" xfId="124" applyFont="1" applyFill="1" applyBorder="1" applyAlignment="1">
      <alignment horizontal="left" vertical="top" wrapText="1"/>
    </xf>
    <xf numFmtId="0" fontId="56" fillId="0" borderId="13" xfId="124" applyFont="1" applyFill="1" applyBorder="1" applyAlignment="1">
      <alignment horizontal="left" vertical="top" wrapText="1"/>
    </xf>
    <xf numFmtId="0" fontId="56" fillId="0" borderId="14" xfId="124" applyFont="1" applyFill="1" applyBorder="1" applyAlignment="1">
      <alignment horizontal="left" vertical="top" wrapText="1"/>
    </xf>
    <xf numFmtId="0" fontId="56" fillId="0" borderId="13" xfId="124" applyFont="1" applyFill="1" applyBorder="1" applyAlignment="1">
      <alignment horizontal="left" vertical="top"/>
    </xf>
    <xf numFmtId="0" fontId="56" fillId="0" borderId="14" xfId="124" applyFont="1" applyFill="1" applyBorder="1" applyAlignment="1">
      <alignment horizontal="left" vertical="top"/>
    </xf>
    <xf numFmtId="0" fontId="24" fillId="36" borderId="10" xfId="124" applyNumberFormat="1" applyFont="1" applyFill="1" applyBorder="1" applyAlignment="1" applyProtection="1">
      <alignment horizontal="center" vertical="center"/>
      <protection locked="0"/>
    </xf>
    <xf numFmtId="0" fontId="24" fillId="36" borderId="11" xfId="124" applyNumberFormat="1" applyFont="1" applyFill="1" applyBorder="1" applyAlignment="1" applyProtection="1">
      <alignment horizontal="center" vertical="center"/>
      <protection locked="0"/>
    </xf>
    <xf numFmtId="0" fontId="24" fillId="36" borderId="12" xfId="124" applyNumberFormat="1" applyFont="1" applyFill="1" applyBorder="1" applyAlignment="1" applyProtection="1">
      <alignment horizontal="center" vertical="center"/>
      <protection locked="0"/>
    </xf>
    <xf numFmtId="0" fontId="24" fillId="36" borderId="13" xfId="124" applyNumberFormat="1" applyFont="1" applyFill="1" applyBorder="1" applyAlignment="1" applyProtection="1">
      <alignment horizontal="center" vertical="center"/>
      <protection locked="0"/>
    </xf>
    <xf numFmtId="0" fontId="24" fillId="36" borderId="0" xfId="124" applyNumberFormat="1" applyFont="1" applyFill="1" applyBorder="1" applyAlignment="1" applyProtection="1">
      <alignment horizontal="center" vertical="center"/>
      <protection locked="0"/>
    </xf>
    <xf numFmtId="0" fontId="24" fillId="36" borderId="14" xfId="124" applyNumberFormat="1" applyFont="1" applyFill="1" applyBorder="1" applyAlignment="1" applyProtection="1">
      <alignment horizontal="center" vertical="center"/>
      <protection locked="0"/>
    </xf>
    <xf numFmtId="0" fontId="24" fillId="36" borderId="15" xfId="124" applyNumberFormat="1" applyFont="1" applyFill="1" applyBorder="1" applyAlignment="1" applyProtection="1">
      <alignment horizontal="center" vertical="center"/>
      <protection locked="0"/>
    </xf>
    <xf numFmtId="0" fontId="24" fillId="36" borderId="16" xfId="124" applyNumberFormat="1" applyFont="1" applyFill="1" applyBorder="1" applyAlignment="1" applyProtection="1">
      <alignment horizontal="center" vertical="center"/>
      <protection locked="0"/>
    </xf>
    <xf numFmtId="0" fontId="24" fillId="36" borderId="17" xfId="124" applyNumberFormat="1" applyFont="1" applyFill="1" applyBorder="1" applyAlignment="1" applyProtection="1">
      <alignment horizontal="center" vertical="center"/>
      <protection locked="0"/>
    </xf>
    <xf numFmtId="0" fontId="39" fillId="42" borderId="18" xfId="121" applyFont="1" applyFill="1" applyBorder="1" applyAlignment="1">
      <alignment horizontal="center" vertical="center"/>
    </xf>
    <xf numFmtId="0" fontId="39" fillId="42" borderId="19" xfId="121" applyFont="1" applyFill="1" applyBorder="1" applyAlignment="1">
      <alignment horizontal="center" vertical="center"/>
    </xf>
    <xf numFmtId="165" fontId="58" fillId="0" borderId="22" xfId="125" applyNumberFormat="1" applyFont="1" applyFill="1" applyBorder="1" applyAlignment="1" applyProtection="1">
      <alignment horizontal="right" vertical="center"/>
      <protection locked="0"/>
    </xf>
    <xf numFmtId="165" fontId="58" fillId="0" borderId="22" xfId="125" applyNumberFormat="1" applyFont="1" applyFill="1" applyBorder="1" applyAlignment="1">
      <alignment horizontal="right" vertical="center"/>
    </xf>
    <xf numFmtId="0" fontId="56" fillId="0" borderId="15" xfId="124" applyFont="1" applyFill="1" applyBorder="1" applyAlignment="1">
      <alignment horizontal="left" vertical="top"/>
    </xf>
    <xf numFmtId="0" fontId="56" fillId="0" borderId="17" xfId="124" applyFont="1" applyFill="1" applyBorder="1" applyAlignment="1">
      <alignment horizontal="left" vertical="top"/>
    </xf>
    <xf numFmtId="0" fontId="57" fillId="0" borderId="13" xfId="124" applyFont="1" applyFill="1" applyBorder="1" applyAlignment="1">
      <alignment horizontal="left" vertical="center" wrapText="1"/>
    </xf>
    <xf numFmtId="0" fontId="57" fillId="0" borderId="14" xfId="124" applyFont="1" applyFill="1" applyBorder="1" applyAlignment="1">
      <alignment horizontal="left" vertical="center" wrapText="1"/>
    </xf>
    <xf numFmtId="165" fontId="58" fillId="0" borderId="22" xfId="125" applyNumberFormat="1" applyFont="1" applyFill="1" applyBorder="1" applyAlignment="1" applyProtection="1">
      <alignment horizontal="right" vertical="center"/>
    </xf>
    <xf numFmtId="0" fontId="20" fillId="43" borderId="0" xfId="0" applyFont="1" applyFill="1" applyAlignment="1">
      <alignment horizontal="center"/>
    </xf>
    <xf numFmtId="0" fontId="43" fillId="0" borderId="0" xfId="0" applyFont="1" applyAlignment="1">
      <alignment horizontal="center" vertical="center"/>
    </xf>
    <xf numFmtId="0" fontId="43" fillId="36" borderId="10" xfId="0" applyFont="1" applyFill="1" applyBorder="1" applyAlignment="1">
      <alignment horizontal="center"/>
    </xf>
    <xf numFmtId="0" fontId="43" fillId="36" borderId="11" xfId="0" applyFont="1" applyFill="1" applyBorder="1" applyAlignment="1">
      <alignment horizontal="center"/>
    </xf>
    <xf numFmtId="0" fontId="43" fillId="36" borderId="12" xfId="0" applyFont="1" applyFill="1" applyBorder="1" applyAlignment="1">
      <alignment horizontal="center"/>
    </xf>
    <xf numFmtId="0" fontId="48" fillId="36" borderId="13" xfId="0" applyFont="1" applyFill="1" applyBorder="1" applyAlignment="1">
      <alignment horizontal="center" vertical="center"/>
    </xf>
    <xf numFmtId="0" fontId="48" fillId="36" borderId="0" xfId="0" applyFont="1" applyFill="1" applyBorder="1" applyAlignment="1">
      <alignment horizontal="center" vertical="center"/>
    </xf>
    <xf numFmtId="0" fontId="48" fillId="36" borderId="14" xfId="0" applyFont="1" applyFill="1" applyBorder="1" applyAlignment="1">
      <alignment horizontal="center" vertical="center"/>
    </xf>
    <xf numFmtId="0" fontId="40" fillId="36" borderId="13" xfId="0" applyFont="1" applyFill="1" applyBorder="1" applyAlignment="1">
      <alignment horizontal="center" vertical="center"/>
    </xf>
    <xf numFmtId="0" fontId="40" fillId="36" borderId="0" xfId="0" applyFont="1" applyFill="1" applyBorder="1" applyAlignment="1">
      <alignment horizontal="center" vertical="center"/>
    </xf>
    <xf numFmtId="0" fontId="40" fillId="36" borderId="14" xfId="0" applyFont="1" applyFill="1" applyBorder="1" applyAlignment="1">
      <alignment horizontal="center" vertical="center"/>
    </xf>
    <xf numFmtId="0" fontId="44" fillId="37" borderId="10" xfId="0" applyFont="1" applyFill="1" applyBorder="1" applyAlignment="1">
      <alignment horizontal="center" vertical="center"/>
    </xf>
    <xf numFmtId="0" fontId="44" fillId="37" borderId="11" xfId="0" applyFont="1" applyFill="1" applyBorder="1" applyAlignment="1">
      <alignment horizontal="center" vertical="center"/>
    </xf>
    <xf numFmtId="0" fontId="44" fillId="37" borderId="12" xfId="0" applyFont="1" applyFill="1" applyBorder="1" applyAlignment="1">
      <alignment horizontal="center" vertical="center"/>
    </xf>
    <xf numFmtId="0" fontId="44" fillId="37" borderId="13" xfId="0" applyFont="1" applyFill="1" applyBorder="1" applyAlignment="1">
      <alignment horizontal="center" vertical="center"/>
    </xf>
    <xf numFmtId="0" fontId="44" fillId="37" borderId="0" xfId="0" applyFont="1" applyFill="1" applyBorder="1" applyAlignment="1">
      <alignment horizontal="center" vertical="center"/>
    </xf>
    <xf numFmtId="0" fontId="44" fillId="37" borderId="14" xfId="0" applyFont="1" applyFill="1" applyBorder="1" applyAlignment="1">
      <alignment horizontal="center" vertical="center"/>
    </xf>
    <xf numFmtId="0" fontId="44" fillId="37" borderId="21" xfId="0" applyFont="1" applyFill="1" applyBorder="1" applyAlignment="1">
      <alignment horizontal="center" vertical="center" wrapText="1"/>
    </xf>
    <xf numFmtId="0" fontId="44" fillId="37" borderId="22" xfId="0" applyFont="1" applyFill="1" applyBorder="1" applyAlignment="1">
      <alignment horizontal="center" vertical="center" wrapText="1"/>
    </xf>
    <xf numFmtId="0" fontId="44" fillId="37" borderId="23" xfId="0" applyFont="1" applyFill="1" applyBorder="1" applyAlignment="1">
      <alignment horizontal="center" vertical="center" wrapText="1"/>
    </xf>
    <xf numFmtId="0" fontId="28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7" fillId="33" borderId="13" xfId="42" applyFont="1" applyFill="1" applyBorder="1" applyAlignment="1" applyProtection="1">
      <alignment horizontal="left" vertical="top" wrapText="1"/>
    </xf>
    <xf numFmtId="0" fontId="28" fillId="33" borderId="13" xfId="42" applyFont="1" applyFill="1" applyBorder="1" applyAlignment="1" applyProtection="1">
      <alignment horizontal="left" vertical="top" wrapText="1"/>
    </xf>
    <xf numFmtId="0" fontId="24" fillId="36" borderId="10" xfId="42" applyNumberFormat="1" applyFont="1" applyFill="1" applyBorder="1" applyAlignment="1" applyProtection="1">
      <alignment horizontal="center" vertical="center"/>
      <protection locked="0"/>
    </xf>
    <xf numFmtId="0" fontId="24" fillId="36" borderId="11" xfId="42" applyNumberFormat="1" applyFont="1" applyFill="1" applyBorder="1" applyAlignment="1" applyProtection="1">
      <alignment horizontal="center" vertical="center"/>
      <protection locked="0"/>
    </xf>
    <xf numFmtId="0" fontId="24" fillId="36" borderId="12" xfId="42" applyNumberFormat="1" applyFont="1" applyFill="1" applyBorder="1" applyAlignment="1" applyProtection="1">
      <alignment horizontal="center" vertical="center"/>
      <protection locked="0"/>
    </xf>
    <xf numFmtId="0" fontId="24" fillId="36" borderId="13" xfId="42" applyFont="1" applyFill="1" applyBorder="1" applyAlignment="1" applyProtection="1">
      <alignment horizontal="center" vertical="center"/>
    </xf>
    <xf numFmtId="0" fontId="24" fillId="36" borderId="14" xfId="42" applyFont="1" applyFill="1" applyBorder="1" applyAlignment="1" applyProtection="1">
      <alignment horizontal="center" vertical="center"/>
    </xf>
    <xf numFmtId="0" fontId="24" fillId="36" borderId="15" xfId="42" applyFont="1" applyFill="1" applyBorder="1" applyAlignment="1" applyProtection="1">
      <alignment horizontal="center" vertical="center"/>
    </xf>
    <xf numFmtId="0" fontId="24" fillId="36" borderId="16" xfId="42" applyFont="1" applyFill="1" applyBorder="1" applyAlignment="1" applyProtection="1">
      <alignment horizontal="center" vertical="center"/>
    </xf>
    <xf numFmtId="0" fontId="24" fillId="36" borderId="17" xfId="42" applyFont="1" applyFill="1" applyBorder="1" applyAlignment="1" applyProtection="1">
      <alignment horizontal="center" vertical="center"/>
    </xf>
    <xf numFmtId="0" fontId="30" fillId="0" borderId="13" xfId="42" applyFont="1" applyBorder="1" applyAlignment="1">
      <alignment horizontal="justify" vertical="center" wrapText="1"/>
    </xf>
    <xf numFmtId="0" fontId="30" fillId="0" borderId="0" xfId="42" applyFont="1" applyBorder="1" applyAlignment="1">
      <alignment horizontal="justify" vertical="center" wrapText="1"/>
    </xf>
    <xf numFmtId="0" fontId="30" fillId="0" borderId="13" xfId="42" applyFont="1" applyFill="1" applyBorder="1" applyAlignment="1">
      <alignment horizontal="justify" wrapText="1"/>
    </xf>
    <xf numFmtId="0" fontId="30" fillId="0" borderId="0" xfId="42" applyFont="1" applyFill="1" applyBorder="1" applyAlignment="1">
      <alignment horizontal="justify" wrapText="1"/>
    </xf>
    <xf numFmtId="0" fontId="23" fillId="0" borderId="0" xfId="42" applyFont="1" applyFill="1" applyBorder="1" applyAlignment="1">
      <alignment horizontal="justify" vertical="center" wrapText="1"/>
    </xf>
    <xf numFmtId="0" fontId="23" fillId="0" borderId="13" xfId="42" applyFont="1" applyBorder="1" applyAlignment="1">
      <alignment horizontal="justify" vertical="center" wrapText="1"/>
    </xf>
    <xf numFmtId="0" fontId="23" fillId="0" borderId="0" xfId="42" applyFont="1" applyBorder="1" applyAlignment="1">
      <alignment horizontal="justify" vertical="center" wrapText="1"/>
    </xf>
    <xf numFmtId="0" fontId="30" fillId="0" borderId="13" xfId="42" applyFont="1" applyBorder="1" applyAlignment="1">
      <alignment horizontal="justify" wrapText="1"/>
    </xf>
    <xf numFmtId="0" fontId="30" fillId="0" borderId="0" xfId="42" applyFont="1" applyBorder="1" applyAlignment="1">
      <alignment horizontal="justify" wrapText="1"/>
    </xf>
    <xf numFmtId="0" fontId="34" fillId="0" borderId="13" xfId="42" applyFont="1" applyBorder="1" applyAlignment="1">
      <alignment horizontal="justify" vertical="center" wrapText="1"/>
    </xf>
    <xf numFmtId="0" fontId="34" fillId="0" borderId="0" xfId="42" applyFont="1" applyBorder="1" applyAlignment="1">
      <alignment horizontal="justify" vertical="center" wrapText="1"/>
    </xf>
    <xf numFmtId="0" fontId="27" fillId="36" borderId="10" xfId="42" applyNumberFormat="1" applyFont="1" applyFill="1" applyBorder="1" applyAlignment="1" applyProtection="1">
      <alignment horizontal="center"/>
      <protection locked="0"/>
    </xf>
    <xf numFmtId="0" fontId="27" fillId="36" borderId="11" xfId="42" applyNumberFormat="1" applyFont="1" applyFill="1" applyBorder="1" applyAlignment="1" applyProtection="1">
      <alignment horizontal="center"/>
      <protection locked="0"/>
    </xf>
    <xf numFmtId="0" fontId="27" fillId="36" borderId="12" xfId="42" applyNumberFormat="1" applyFont="1" applyFill="1" applyBorder="1" applyAlignment="1" applyProtection="1">
      <alignment horizontal="center"/>
      <protection locked="0"/>
    </xf>
    <xf numFmtId="0" fontId="27" fillId="36" borderId="13" xfId="42" applyFont="1" applyFill="1" applyBorder="1" applyAlignment="1" applyProtection="1">
      <alignment horizontal="center"/>
    </xf>
    <xf numFmtId="0" fontId="27" fillId="36" borderId="0" xfId="42" applyFont="1" applyFill="1" applyBorder="1" applyAlignment="1" applyProtection="1">
      <alignment horizontal="center"/>
    </xf>
    <xf numFmtId="0" fontId="27" fillId="36" borderId="14" xfId="42" applyFont="1" applyFill="1" applyBorder="1" applyAlignment="1" applyProtection="1">
      <alignment horizontal="center"/>
    </xf>
  </cellXfs>
  <cellStyles count="135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134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3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" xfId="132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9999FF"/>
      <color rgb="FF66FF66"/>
      <color rgb="FF9966FF"/>
      <color rgb="FFDA9694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%20de%20Cambios%20en%20la%20Situaci&#243;n%20Financiera%203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s"/>
    </sheetNames>
    <sheetDataSet>
      <sheetData sheetId="0">
        <row r="2">
          <cell r="B2" t="str">
            <v>Municipio de la Ciudad de Monterrey</v>
          </cell>
        </row>
        <row r="3">
          <cell r="B3" t="str">
            <v>Estado de Cambios en la Situación Financiera</v>
          </cell>
        </row>
        <row r="4">
          <cell r="B4" t="str">
            <v>Del 1 de enero al 30 de septiembre 2020</v>
          </cell>
        </row>
        <row r="5">
          <cell r="C5" t="str">
            <v>Origen</v>
          </cell>
          <cell r="D5" t="str">
            <v>Aplicación</v>
          </cell>
        </row>
        <row r="6">
          <cell r="B6" t="str">
            <v>ACTIVO</v>
          </cell>
          <cell r="C6">
            <v>215610375.68000004</v>
          </cell>
          <cell r="D6">
            <v>1033282953.6600003</v>
          </cell>
        </row>
        <row r="7">
          <cell r="B7" t="str">
            <v>Activo Circulante</v>
          </cell>
          <cell r="C7">
            <v>658925.08000000194</v>
          </cell>
          <cell r="D7">
            <v>105249471.28000002</v>
          </cell>
        </row>
        <row r="8">
          <cell r="A8" t="str">
            <v>1.1.1.0.00.0000</v>
          </cell>
          <cell r="B8" t="str">
            <v>Efectivo y Equivalentes</v>
          </cell>
          <cell r="C8">
            <v>0</v>
          </cell>
          <cell r="D8">
            <v>94238168.230000019</v>
          </cell>
        </row>
        <row r="9">
          <cell r="A9" t="str">
            <v>1.1.2.0.00.0000</v>
          </cell>
          <cell r="B9" t="str">
            <v>Derechos a Recibir Efectivo o Equivalentes</v>
          </cell>
          <cell r="C9">
            <v>0</v>
          </cell>
          <cell r="D9">
            <v>11011303.050000001</v>
          </cell>
        </row>
        <row r="10">
          <cell r="A10" t="str">
            <v>1.1.3.0.00.0000</v>
          </cell>
          <cell r="B10" t="str">
            <v>Derechos a Recibir Bienes o Servicios</v>
          </cell>
          <cell r="C10">
            <v>658925.08000000194</v>
          </cell>
          <cell r="D10">
            <v>0</v>
          </cell>
        </row>
        <row r="11">
          <cell r="A11" t="str">
            <v>1.1.4.0.00.0000</v>
          </cell>
          <cell r="B11" t="str">
            <v>Inventarios</v>
          </cell>
          <cell r="C11">
            <v>0</v>
          </cell>
          <cell r="D11">
            <v>0</v>
          </cell>
        </row>
        <row r="12">
          <cell r="A12" t="str">
            <v>1.1.5.0.00.0000</v>
          </cell>
          <cell r="B12" t="str">
            <v>Almacenes</v>
          </cell>
          <cell r="C12">
            <v>0</v>
          </cell>
          <cell r="D12">
            <v>0</v>
          </cell>
        </row>
        <row r="13">
          <cell r="A13" t="str">
            <v>1.1.6.0.00.0000</v>
          </cell>
          <cell r="B13" t="str">
            <v>Estimación por Pérdida o Deterioro de Activos Circulantes</v>
          </cell>
          <cell r="C13">
            <v>0</v>
          </cell>
          <cell r="D13">
            <v>0</v>
          </cell>
        </row>
        <row r="14">
          <cell r="A14" t="str">
            <v>1.1.9.0.00.0000</v>
          </cell>
          <cell r="B14" t="str">
            <v>Otros Activos Circulantes</v>
          </cell>
          <cell r="C14">
            <v>0</v>
          </cell>
          <cell r="D14">
            <v>0</v>
          </cell>
        </row>
        <row r="16">
          <cell r="B16" t="str">
            <v>Activo No Circulante</v>
          </cell>
          <cell r="C16">
            <v>214951450.60000002</v>
          </cell>
          <cell r="D16">
            <v>928033482.38000035</v>
          </cell>
        </row>
        <row r="17">
          <cell r="A17" t="str">
            <v>1.2.1.0.00.0000</v>
          </cell>
          <cell r="B17" t="str">
            <v>Inversiones Financieras a Largo Plazo</v>
          </cell>
          <cell r="C17">
            <v>0</v>
          </cell>
          <cell r="D17">
            <v>50731913.739999995</v>
          </cell>
        </row>
        <row r="18">
          <cell r="A18" t="str">
            <v>1.2.2.0.00.0000</v>
          </cell>
          <cell r="B18" t="str">
            <v>Derechos a Recibir Efectivo o Equivalentes a Largo Plazo</v>
          </cell>
          <cell r="C18">
            <v>0</v>
          </cell>
          <cell r="D18">
            <v>0</v>
          </cell>
        </row>
        <row r="19">
          <cell r="A19" t="str">
            <v>1.2.3.0.00.0000</v>
          </cell>
          <cell r="B19" t="str">
            <v>Bienes Inmuebles, Infraestructura y Construcciones en Proceso</v>
          </cell>
          <cell r="C19">
            <v>0</v>
          </cell>
          <cell r="D19">
            <v>809241548.77000046</v>
          </cell>
        </row>
        <row r="20">
          <cell r="A20" t="str">
            <v>1.2.4.0.00.0000</v>
          </cell>
          <cell r="B20" t="str">
            <v>Bienes Muebles</v>
          </cell>
          <cell r="C20">
            <v>0</v>
          </cell>
          <cell r="D20">
            <v>48332455.039999962</v>
          </cell>
        </row>
        <row r="21">
          <cell r="A21" t="str">
            <v>1.2.5.0.00.0000</v>
          </cell>
          <cell r="B21" t="str">
            <v>Activos Intangibles</v>
          </cell>
          <cell r="C21">
            <v>0</v>
          </cell>
          <cell r="D21">
            <v>2509252.0199999958</v>
          </cell>
        </row>
        <row r="22">
          <cell r="A22" t="str">
            <v>1.2.6.0.00.0000</v>
          </cell>
          <cell r="B22" t="str">
            <v>Depreciación, Deterioro y Amortización Acumulada de Bienes</v>
          </cell>
          <cell r="C22">
            <v>214951450.60000002</v>
          </cell>
          <cell r="D22">
            <v>0</v>
          </cell>
        </row>
        <row r="23">
          <cell r="A23" t="str">
            <v>1.2.7.0.00.0000</v>
          </cell>
          <cell r="B23" t="str">
            <v>Activos Diferidos</v>
          </cell>
          <cell r="C23">
            <v>0</v>
          </cell>
          <cell r="D23">
            <v>17218312.809999987</v>
          </cell>
        </row>
        <row r="24">
          <cell r="A24" t="str">
            <v>1.2.8.0.00.0000</v>
          </cell>
          <cell r="B24" t="str">
            <v>Estimación por Pérdida o Deterioro de Activos no Circulantes</v>
          </cell>
          <cell r="C24">
            <v>0</v>
          </cell>
          <cell r="D24">
            <v>0</v>
          </cell>
        </row>
        <row r="25">
          <cell r="A25" t="str">
            <v>1.2.9.0.00.0000</v>
          </cell>
          <cell r="B25" t="str">
            <v>Otros Activos no Circulantes</v>
          </cell>
          <cell r="C25">
            <v>0</v>
          </cell>
          <cell r="D25">
            <v>0</v>
          </cell>
        </row>
        <row r="27">
          <cell r="B27" t="str">
            <v>PASIVO</v>
          </cell>
          <cell r="C27">
            <v>216841683.11000001</v>
          </cell>
          <cell r="D27">
            <v>25633570.569999982</v>
          </cell>
        </row>
        <row r="28">
          <cell r="B28" t="str">
            <v>Pasivo Circulante</v>
          </cell>
          <cell r="C28">
            <v>216841683.11000001</v>
          </cell>
          <cell r="D28">
            <v>3530090.8</v>
          </cell>
        </row>
        <row r="29">
          <cell r="A29" t="str">
            <v>2.1.1.0.00.0000</v>
          </cell>
          <cell r="B29" t="str">
            <v>Cuentas por Pagar a Corto Plazo</v>
          </cell>
          <cell r="C29">
            <v>156201038.25999999</v>
          </cell>
          <cell r="D29">
            <v>0</v>
          </cell>
        </row>
        <row r="30">
          <cell r="A30" t="str">
            <v>2.1.2.0.00.0000</v>
          </cell>
          <cell r="B30" t="str">
            <v>Documentos por Pagar a Corto Plazo</v>
          </cell>
          <cell r="C30">
            <v>0</v>
          </cell>
          <cell r="D30">
            <v>0</v>
          </cell>
        </row>
        <row r="31">
          <cell r="A31" t="str">
            <v>2.1.3.0.00.0000</v>
          </cell>
          <cell r="B31" t="str">
            <v>Porción a Corto Plazo de la Deuda Pública a Largo Plazo</v>
          </cell>
          <cell r="C31">
            <v>3173623.9599999972</v>
          </cell>
          <cell r="D31">
            <v>0</v>
          </cell>
        </row>
        <row r="32">
          <cell r="A32" t="str">
            <v>2.1.4.0.00.0000</v>
          </cell>
          <cell r="B32" t="str">
            <v>Títulos y Valores a Corto Plazo</v>
          </cell>
          <cell r="C32">
            <v>0</v>
          </cell>
          <cell r="D32">
            <v>0</v>
          </cell>
        </row>
        <row r="33">
          <cell r="A33" t="str">
            <v>2.1.5.0.00.0000</v>
          </cell>
          <cell r="B33" t="str">
            <v>Pasivos Diferidos a Corto Plazo</v>
          </cell>
          <cell r="C33">
            <v>0</v>
          </cell>
          <cell r="D33">
            <v>0</v>
          </cell>
        </row>
        <row r="34">
          <cell r="A34" t="str">
            <v>2.1.6.0.00.0000</v>
          </cell>
          <cell r="B34" t="str">
            <v>Fondos y Bienes de Terceros en Garantía y/o Administración a Corto Plazo</v>
          </cell>
          <cell r="C34">
            <v>925062.05000000028</v>
          </cell>
          <cell r="D34">
            <v>0</v>
          </cell>
        </row>
        <row r="35">
          <cell r="A35" t="str">
            <v>2.1.7.0.00.0000</v>
          </cell>
          <cell r="B35" t="str">
            <v>Provisiones a Corto Plazo</v>
          </cell>
          <cell r="C35">
            <v>56541958.839999996</v>
          </cell>
          <cell r="D35">
            <v>0</v>
          </cell>
        </row>
        <row r="36">
          <cell r="A36" t="str">
            <v>2.1.9.0.00.0000</v>
          </cell>
          <cell r="B36" t="str">
            <v>Otros Pasivos a Corto Plazo</v>
          </cell>
          <cell r="C36">
            <v>0</v>
          </cell>
          <cell r="D36">
            <v>3530090.8</v>
          </cell>
        </row>
        <row r="38">
          <cell r="B38" t="str">
            <v>Pasivo No Circulante</v>
          </cell>
          <cell r="C38">
            <v>0</v>
          </cell>
          <cell r="D38">
            <v>22103479.769999981</v>
          </cell>
        </row>
        <row r="39">
          <cell r="A39" t="str">
            <v>2.2.1.0.00.0000</v>
          </cell>
          <cell r="B39" t="str">
            <v>Cuentas por Pagar a Largo Plazo</v>
          </cell>
          <cell r="C39">
            <v>0</v>
          </cell>
          <cell r="D39">
            <v>0</v>
          </cell>
        </row>
        <row r="40">
          <cell r="A40" t="str">
            <v>2.2.2.0.00.0000</v>
          </cell>
          <cell r="B40" t="str">
            <v>Documentos por Pagar a Largo Plazo</v>
          </cell>
          <cell r="C40">
            <v>0</v>
          </cell>
          <cell r="D40">
            <v>0</v>
          </cell>
        </row>
        <row r="41">
          <cell r="A41" t="str">
            <v>2.2.3.0.00.0000</v>
          </cell>
          <cell r="B41" t="str">
            <v>Deuda Pública a Largo Plazo</v>
          </cell>
          <cell r="C41">
            <v>0</v>
          </cell>
          <cell r="D41">
            <v>22103479.769999981</v>
          </cell>
        </row>
        <row r="42">
          <cell r="A42" t="str">
            <v>2.2.4.0.00.0000</v>
          </cell>
          <cell r="B42" t="str">
            <v>Pasivos Diferidos a Largo Plazo</v>
          </cell>
          <cell r="C42">
            <v>0</v>
          </cell>
          <cell r="D42">
            <v>0</v>
          </cell>
        </row>
        <row r="43">
          <cell r="A43" t="str">
            <v>2.2.5.0.00.0000</v>
          </cell>
          <cell r="B43" t="str">
            <v>Fondos y Bienes de Terceros en Garantía y/o en Administración a Largo Plazo</v>
          </cell>
          <cell r="C43">
            <v>0</v>
          </cell>
          <cell r="D43">
            <v>0</v>
          </cell>
        </row>
        <row r="44">
          <cell r="A44" t="str">
            <v>2.2.6.0.00.0000</v>
          </cell>
          <cell r="B44" t="str">
            <v>Provisiones a Largo Plazo</v>
          </cell>
          <cell r="C44">
            <v>0</v>
          </cell>
          <cell r="D44">
            <v>0</v>
          </cell>
        </row>
        <row r="46">
          <cell r="B46" t="str">
            <v>HACIENDA PUBLICA/PATRIMONIO</v>
          </cell>
          <cell r="C46">
            <v>768716835.69999981</v>
          </cell>
          <cell r="D46">
            <v>142252370.26000023</v>
          </cell>
        </row>
        <row r="47">
          <cell r="B47" t="str">
            <v>Hacienda Pública/Patrimonio Contribuido</v>
          </cell>
          <cell r="C47">
            <v>0</v>
          </cell>
          <cell r="D47">
            <v>0</v>
          </cell>
        </row>
        <row r="48">
          <cell r="A48" t="str">
            <v>3.1.1.0.00.0000</v>
          </cell>
          <cell r="B48" t="str">
            <v>Aportaciones</v>
          </cell>
          <cell r="C48">
            <v>0</v>
          </cell>
          <cell r="D48">
            <v>0</v>
          </cell>
        </row>
        <row r="49">
          <cell r="A49" t="str">
            <v>3.1.2.0.00.0000</v>
          </cell>
          <cell r="B49" t="str">
            <v>Donaciones de Capital</v>
          </cell>
          <cell r="C49">
            <v>0</v>
          </cell>
          <cell r="D49">
            <v>0</v>
          </cell>
        </row>
        <row r="50">
          <cell r="A50" t="str">
            <v>3.1.3.0.00.0000</v>
          </cell>
          <cell r="B50" t="str">
            <v>Actualización de la Hacienda Pública/Patrimonio</v>
          </cell>
          <cell r="C50">
            <v>0</v>
          </cell>
          <cell r="D50">
            <v>0</v>
          </cell>
        </row>
        <row r="52">
          <cell r="B52" t="str">
            <v>Hacienda Pública/Patrimonio Generado</v>
          </cell>
          <cell r="C52">
            <v>768716835.69999981</v>
          </cell>
          <cell r="D52">
            <v>142252370.26000023</v>
          </cell>
        </row>
        <row r="53">
          <cell r="A53" t="str">
            <v>3.2.1.0.00.0000</v>
          </cell>
          <cell r="B53" t="str">
            <v>Resultados del Ejercicio (Ahorro/ Desahorro)</v>
          </cell>
          <cell r="C53">
            <v>733785088.5199995</v>
          </cell>
          <cell r="D53">
            <v>0</v>
          </cell>
        </row>
        <row r="54">
          <cell r="A54" t="str">
            <v>3.2.2.0.00.0000</v>
          </cell>
          <cell r="B54" t="str">
            <v>Resultados de Ejercicios Anteriores</v>
          </cell>
          <cell r="C54">
            <v>0</v>
          </cell>
          <cell r="D54">
            <v>142252370.26000023</v>
          </cell>
        </row>
        <row r="55">
          <cell r="A55" t="str">
            <v>3.2.3.0.00.0000</v>
          </cell>
          <cell r="B55" t="str">
            <v>Revalúos</v>
          </cell>
          <cell r="C55">
            <v>0</v>
          </cell>
          <cell r="D55">
            <v>0</v>
          </cell>
        </row>
        <row r="56">
          <cell r="A56" t="str">
            <v>3.2.4.0.00.0000</v>
          </cell>
          <cell r="B56" t="str">
            <v>Reservas</v>
          </cell>
          <cell r="C56">
            <v>0</v>
          </cell>
          <cell r="D56">
            <v>0</v>
          </cell>
        </row>
        <row r="57">
          <cell r="A57" t="str">
            <v>3.2.5.0.00.0000</v>
          </cell>
          <cell r="B57" t="str">
            <v>Rectificaciones de Resultados de Ejercicios Anteriores</v>
          </cell>
          <cell r="C57">
            <v>34931747.180000305</v>
          </cell>
          <cell r="D57">
            <v>0</v>
          </cell>
        </row>
        <row r="59">
          <cell r="B59" t="str">
            <v>Exceso o Insuficiencia en la Actualización de la Hacienda Pública/Patrimonio</v>
          </cell>
          <cell r="C59">
            <v>0</v>
          </cell>
          <cell r="D59">
            <v>0</v>
          </cell>
        </row>
        <row r="60">
          <cell r="A60" t="str">
            <v>3.3.1.0.00.0000</v>
          </cell>
          <cell r="B60" t="str">
            <v>Resultado por Posición Monetaria</v>
          </cell>
          <cell r="C60">
            <v>0</v>
          </cell>
          <cell r="D60">
            <v>0</v>
          </cell>
        </row>
        <row r="61">
          <cell r="A61" t="str">
            <v>3.3.2.0.00.0000</v>
          </cell>
          <cell r="B61" t="str">
            <v>Resultado por Tenencia de Activos no Monetarios</v>
          </cell>
          <cell r="C61">
            <v>0</v>
          </cell>
          <cell r="D61">
            <v>0</v>
          </cell>
        </row>
        <row r="62">
          <cell r="C62">
            <v>1201168894.4899998</v>
          </cell>
          <cell r="D62">
            <v>1201168894.4900005</v>
          </cell>
        </row>
        <row r="63">
          <cell r="B63" t="str">
            <v>Bajo protesta de decir verdad declaramos que los Estados Financieros y sus Notas son razonablemente correctos y responsabilidad del emisor.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../../../AppData/AppData/Roaming/Microsoft/Excel/PORCION%20DEUDA%20PUBLICA%20CORTO%20PLAZO%20A%20NOV%202019.xlsx" TargetMode="External"/><Relationship Id="rId2" Type="http://schemas.openxmlformats.org/officeDocument/2006/relationships/hyperlink" Target="../../../AppData/AppData/Roaming/Microsoft/Excel/PORCION%20DEUDA%20PUBLICA%20CORTO%20PLAZO%20A%20NOV%202019.xlsx" TargetMode="External"/><Relationship Id="rId1" Type="http://schemas.openxmlformats.org/officeDocument/2006/relationships/hyperlink" Target="../../../AppData/AppData/Roaming/Microsoft/Excel/PORCION%20DEUDA%20PUBLICA%20CORTO%20PLAZO%20A%20NOV%202019.xlsx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showGridLines="0" zoomScale="90" zoomScaleNormal="90" zoomScalePageLayoutView="115" workbookViewId="0">
      <selection activeCell="H63" sqref="H63"/>
    </sheetView>
  </sheetViews>
  <sheetFormatPr baseColWidth="10" defaultColWidth="12.42578125" defaultRowHeight="12" x14ac:dyDescent="0.2"/>
  <cols>
    <col min="1" max="1" width="11.7109375" style="79" bestFit="1" customWidth="1"/>
    <col min="2" max="2" width="1.7109375" style="2" customWidth="1"/>
    <col min="3" max="3" width="11.42578125" style="2" customWidth="1"/>
    <col min="4" max="4" width="48.7109375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48.7109375" style="2" customWidth="1"/>
    <col min="10" max="10" width="20" style="2" customWidth="1"/>
    <col min="11" max="11" width="19.140625" style="2" customWidth="1"/>
    <col min="12" max="12" width="1.85546875" style="2" customWidth="1"/>
    <col min="13" max="13" width="13.85546875" style="155" customWidth="1"/>
    <col min="14" max="14" width="15.42578125" style="2" customWidth="1"/>
    <col min="15" max="15" width="12.42578125" style="2" customWidth="1"/>
    <col min="16" max="16384" width="12.42578125" style="2"/>
  </cols>
  <sheetData>
    <row r="1" spans="1:15" ht="12.75" thickBot="1" x14ac:dyDescent="0.25">
      <c r="E1" s="49"/>
    </row>
    <row r="2" spans="1:15" s="3" customFormat="1" ht="15" x14ac:dyDescent="0.2">
      <c r="A2" s="79"/>
      <c r="C2" s="385" t="s">
        <v>47</v>
      </c>
      <c r="D2" s="386"/>
      <c r="E2" s="386"/>
      <c r="F2" s="386"/>
      <c r="G2" s="386"/>
      <c r="H2" s="386"/>
      <c r="I2" s="386"/>
      <c r="J2" s="386"/>
      <c r="K2" s="387"/>
      <c r="L2" s="2"/>
      <c r="M2" s="155"/>
    </row>
    <row r="3" spans="1:15" s="3" customFormat="1" ht="15" x14ac:dyDescent="0.2">
      <c r="A3" s="79"/>
      <c r="C3" s="388" t="s">
        <v>48</v>
      </c>
      <c r="D3" s="389"/>
      <c r="E3" s="389"/>
      <c r="F3" s="389"/>
      <c r="G3" s="389"/>
      <c r="H3" s="389"/>
      <c r="I3" s="389"/>
      <c r="J3" s="389"/>
      <c r="K3" s="390"/>
      <c r="L3" s="2"/>
      <c r="M3" s="155"/>
    </row>
    <row r="4" spans="1:15" s="3" customFormat="1" ht="15.75" thickBot="1" x14ac:dyDescent="0.25">
      <c r="A4" s="79"/>
      <c r="C4" s="391" t="s">
        <v>6540</v>
      </c>
      <c r="D4" s="392"/>
      <c r="E4" s="392"/>
      <c r="F4" s="392"/>
      <c r="G4" s="392"/>
      <c r="H4" s="392"/>
      <c r="I4" s="392"/>
      <c r="J4" s="392"/>
      <c r="K4" s="393"/>
      <c r="L4" s="2"/>
      <c r="M4" s="155"/>
    </row>
    <row r="5" spans="1:15" s="8" customFormat="1" x14ac:dyDescent="0.2">
      <c r="A5" s="79"/>
      <c r="C5" s="186"/>
      <c r="D5" s="187"/>
      <c r="E5" s="187"/>
      <c r="F5" s="187"/>
      <c r="G5" s="188"/>
      <c r="H5" s="187"/>
      <c r="I5" s="187"/>
      <c r="J5" s="187"/>
      <c r="K5" s="189"/>
      <c r="L5" s="2"/>
      <c r="M5" s="155"/>
    </row>
    <row r="6" spans="1:15" s="8" customFormat="1" x14ac:dyDescent="0.2">
      <c r="A6" s="79"/>
      <c r="C6" s="381" t="s">
        <v>49</v>
      </c>
      <c r="D6" s="378"/>
      <c r="E6" s="9" t="s">
        <v>298</v>
      </c>
      <c r="F6" s="9" t="s">
        <v>294</v>
      </c>
      <c r="G6" s="10"/>
      <c r="H6" s="378" t="s">
        <v>14</v>
      </c>
      <c r="I6" s="378"/>
      <c r="J6" s="9" t="s">
        <v>298</v>
      </c>
      <c r="K6" s="169" t="s">
        <v>294</v>
      </c>
      <c r="L6" s="2"/>
      <c r="M6" s="155"/>
    </row>
    <row r="7" spans="1:15" s="8" customFormat="1" x14ac:dyDescent="0.2">
      <c r="A7" s="79"/>
      <c r="C7" s="170"/>
      <c r="D7" s="12"/>
      <c r="E7" s="13"/>
      <c r="F7" s="13"/>
      <c r="G7" s="10"/>
      <c r="H7" s="14"/>
      <c r="I7" s="12"/>
      <c r="K7" s="171"/>
      <c r="M7" s="155"/>
    </row>
    <row r="8" spans="1:15" s="8" customFormat="1" x14ac:dyDescent="0.2">
      <c r="A8" s="79"/>
      <c r="C8" s="381" t="s">
        <v>50</v>
      </c>
      <c r="D8" s="378"/>
      <c r="E8" s="13"/>
      <c r="F8" s="13"/>
      <c r="G8" s="10"/>
      <c r="H8" s="378" t="s">
        <v>51</v>
      </c>
      <c r="I8" s="378"/>
      <c r="J8" s="16"/>
      <c r="K8" s="172"/>
      <c r="L8" s="86"/>
      <c r="M8" s="155"/>
    </row>
    <row r="9" spans="1:15" s="8" customFormat="1" x14ac:dyDescent="0.2">
      <c r="A9" s="79"/>
      <c r="C9" s="173"/>
      <c r="D9" s="19"/>
      <c r="E9" s="13"/>
      <c r="F9" s="13"/>
      <c r="G9" s="10"/>
      <c r="H9" s="20"/>
      <c r="I9" s="19"/>
      <c r="J9" s="13"/>
      <c r="K9" s="174"/>
      <c r="L9" s="13"/>
      <c r="M9" s="155"/>
    </row>
    <row r="10" spans="1:15" s="8" customFormat="1" ht="15" x14ac:dyDescent="0.25">
      <c r="A10" s="79" t="s">
        <v>1</v>
      </c>
      <c r="C10" s="384" t="s">
        <v>52</v>
      </c>
      <c r="D10" s="377"/>
      <c r="E10" s="22" t="e">
        <f>VLOOKUP(A10,#REF!,6,FALSE)</f>
        <v>#REF!</v>
      </c>
      <c r="F10" s="22" t="e">
        <f>VLOOKUP(A10,#REF!,6,FALSE)</f>
        <v>#REF!</v>
      </c>
      <c r="G10" s="10"/>
      <c r="H10" s="377" t="s">
        <v>53</v>
      </c>
      <c r="I10" s="377"/>
      <c r="J10" s="22" t="e">
        <f>VLOOKUP(M10,#REF!,6,FALSE)</f>
        <v>#REF!</v>
      </c>
      <c r="K10" s="343" t="e">
        <f>VLOOKUP(M10,#REF!,6,FALSE)</f>
        <v>#REF!</v>
      </c>
      <c r="L10" s="22"/>
      <c r="M10" s="155" t="s">
        <v>15</v>
      </c>
      <c r="O10"/>
    </row>
    <row r="11" spans="1:15" s="8" customFormat="1" x14ac:dyDescent="0.2">
      <c r="A11" s="79" t="s">
        <v>2</v>
      </c>
      <c r="C11" s="384" t="s">
        <v>54</v>
      </c>
      <c r="D11" s="377"/>
      <c r="E11" s="22" t="e">
        <f>VLOOKUP(A11,#REF!,6,FALSE)</f>
        <v>#REF!</v>
      </c>
      <c r="F11" s="22" t="e">
        <f>VLOOKUP(A11,#REF!,6,FALSE)</f>
        <v>#REF!</v>
      </c>
      <c r="G11" s="10"/>
      <c r="H11" s="377" t="s">
        <v>55</v>
      </c>
      <c r="I11" s="377"/>
      <c r="J11" s="22" t="e">
        <f>VLOOKUP(M11,#REF!,6,FALSE)</f>
        <v>#REF!</v>
      </c>
      <c r="K11" s="175" t="e">
        <f>VLOOKUP(M11,#REF!,6,FALSE)</f>
        <v>#REF!</v>
      </c>
      <c r="L11" s="22"/>
      <c r="M11" s="155" t="s">
        <v>112</v>
      </c>
    </row>
    <row r="12" spans="1:15" s="8" customFormat="1" x14ac:dyDescent="0.2">
      <c r="A12" s="79" t="s">
        <v>3</v>
      </c>
      <c r="C12" s="384" t="s">
        <v>56</v>
      </c>
      <c r="D12" s="377"/>
      <c r="E12" s="22" t="e">
        <f>VLOOKUP(A12,#REF!,6,FALSE)</f>
        <v>#REF!</v>
      </c>
      <c r="F12" s="22" t="e">
        <f>VLOOKUP(A12,#REF!,6,FALSE)</f>
        <v>#REF!</v>
      </c>
      <c r="G12" s="10"/>
      <c r="H12" s="377" t="s">
        <v>57</v>
      </c>
      <c r="I12" s="377"/>
      <c r="J12" s="22" t="e">
        <f>VLOOKUP(M12,#REF!,6,FALSE)</f>
        <v>#REF!</v>
      </c>
      <c r="K12" s="175" t="e">
        <f>VLOOKUP(M12,#REF!,6,FALSE)</f>
        <v>#REF!</v>
      </c>
      <c r="L12" s="22"/>
      <c r="M12" s="155" t="s">
        <v>16</v>
      </c>
      <c r="N12" s="148"/>
    </row>
    <row r="13" spans="1:15" s="8" customFormat="1" x14ac:dyDescent="0.2">
      <c r="A13" s="79" t="s">
        <v>105</v>
      </c>
      <c r="C13" s="384" t="s">
        <v>58</v>
      </c>
      <c r="D13" s="377"/>
      <c r="E13" s="22" t="e">
        <f>VLOOKUP(A13,#REF!,6,FALSE)</f>
        <v>#REF!</v>
      </c>
      <c r="F13" s="22" t="e">
        <f>VLOOKUP(A13,#REF!,6,FALSE)</f>
        <v>#REF!</v>
      </c>
      <c r="G13" s="10"/>
      <c r="H13" s="377" t="s">
        <v>59</v>
      </c>
      <c r="I13" s="377"/>
      <c r="J13" s="22" t="e">
        <f>VLOOKUP(M13,#REF!,6,FALSE)</f>
        <v>#REF!</v>
      </c>
      <c r="K13" s="175" t="e">
        <f>VLOOKUP(M13,#REF!,6,FALSE)</f>
        <v>#REF!</v>
      </c>
      <c r="L13" s="22"/>
      <c r="M13" s="155" t="s">
        <v>113</v>
      </c>
    </row>
    <row r="14" spans="1:15" s="8" customFormat="1" x14ac:dyDescent="0.2">
      <c r="A14" s="79" t="s">
        <v>106</v>
      </c>
      <c r="C14" s="384" t="s">
        <v>60</v>
      </c>
      <c r="D14" s="377"/>
      <c r="E14" s="22" t="e">
        <f>VLOOKUP(A14,#REF!,6,FALSE)</f>
        <v>#REF!</v>
      </c>
      <c r="F14" s="22" t="e">
        <f>VLOOKUP(A14,#REF!,6,FALSE)</f>
        <v>#REF!</v>
      </c>
      <c r="G14" s="10"/>
      <c r="H14" s="377" t="s">
        <v>61</v>
      </c>
      <c r="I14" s="377"/>
      <c r="J14" s="22" t="e">
        <f>VLOOKUP(M14,#REF!,6,FALSE)</f>
        <v>#REF!</v>
      </c>
      <c r="K14" s="175" t="e">
        <f>VLOOKUP(M14,#REF!,6,FALSE)</f>
        <v>#REF!</v>
      </c>
      <c r="L14" s="22"/>
      <c r="M14" s="155" t="s">
        <v>114</v>
      </c>
      <c r="N14" s="148"/>
    </row>
    <row r="15" spans="1:15" s="162" customFormat="1" x14ac:dyDescent="0.2">
      <c r="A15" s="161" t="s">
        <v>107</v>
      </c>
      <c r="C15" s="379" t="s">
        <v>62</v>
      </c>
      <c r="D15" s="380"/>
      <c r="E15" s="22" t="e">
        <f>VLOOKUP(A15,#REF!,6,FALSE)</f>
        <v>#REF!</v>
      </c>
      <c r="F15" s="22" t="e">
        <f>VLOOKUP(A15,#REF!,6,FALSE)</f>
        <v>#REF!</v>
      </c>
      <c r="G15" s="163"/>
      <c r="H15" s="380" t="s">
        <v>63</v>
      </c>
      <c r="I15" s="380"/>
      <c r="J15" s="22" t="e">
        <f>VLOOKUP(M15,#REF!,6,FALSE)</f>
        <v>#REF!</v>
      </c>
      <c r="K15" s="175" t="e">
        <f>VLOOKUP(M15,#REF!,6,FALSE)</f>
        <v>#REF!</v>
      </c>
      <c r="L15" s="156"/>
      <c r="M15" s="164" t="s">
        <v>17</v>
      </c>
      <c r="N15" s="148"/>
    </row>
    <row r="16" spans="1:15" s="8" customFormat="1" x14ac:dyDescent="0.2">
      <c r="A16" s="79" t="s">
        <v>108</v>
      </c>
      <c r="C16" s="384" t="s">
        <v>64</v>
      </c>
      <c r="D16" s="377"/>
      <c r="E16" s="22" t="e">
        <f>VLOOKUP(A16,#REF!,6,FALSE)</f>
        <v>#REF!</v>
      </c>
      <c r="F16" s="22" t="e">
        <f>VLOOKUP(A16,#REF!,6,FALSE)</f>
        <v>#REF!</v>
      </c>
      <c r="G16" s="10"/>
      <c r="H16" s="377" t="s">
        <v>65</v>
      </c>
      <c r="I16" s="377"/>
      <c r="J16" s="22" t="e">
        <f>VLOOKUP(M16,#REF!,6,FALSE)</f>
        <v>#REF!</v>
      </c>
      <c r="K16" s="175" t="e">
        <f>VLOOKUP(M16,#REF!,6,FALSE)</f>
        <v>#REF!</v>
      </c>
      <c r="L16" s="22"/>
      <c r="M16" s="155" t="s">
        <v>115</v>
      </c>
      <c r="N16" s="148"/>
    </row>
    <row r="17" spans="1:15" s="8" customFormat="1" x14ac:dyDescent="0.2">
      <c r="A17" s="79"/>
      <c r="C17" s="176"/>
      <c r="D17" s="166"/>
      <c r="E17" s="25"/>
      <c r="F17" s="25"/>
      <c r="G17" s="10"/>
      <c r="H17" s="377" t="s">
        <v>66</v>
      </c>
      <c r="I17" s="377"/>
      <c r="J17" s="22" t="e">
        <f>VLOOKUP(M17,#REF!,6,FALSE)</f>
        <v>#REF!</v>
      </c>
      <c r="K17" s="175" t="e">
        <f>VLOOKUP(M17,#REF!,6,FALSE)</f>
        <v>#REF!</v>
      </c>
      <c r="L17" s="22"/>
      <c r="M17" s="155" t="s">
        <v>18</v>
      </c>
      <c r="N17" s="148"/>
    </row>
    <row r="18" spans="1:15" s="8" customFormat="1" x14ac:dyDescent="0.2">
      <c r="A18" s="79"/>
      <c r="C18" s="381" t="s">
        <v>67</v>
      </c>
      <c r="D18" s="378"/>
      <c r="E18" s="16" t="e">
        <f>SUM(E10:E17)</f>
        <v>#REF!</v>
      </c>
      <c r="F18" s="16" t="e">
        <f>SUM(F10:F17)</f>
        <v>#REF!</v>
      </c>
      <c r="G18" s="26"/>
      <c r="H18" s="378" t="s">
        <v>68</v>
      </c>
      <c r="I18" s="378"/>
      <c r="J18" s="16" t="e">
        <f>SUM(J10:J17)</f>
        <v>#REF!</v>
      </c>
      <c r="K18" s="177" t="e">
        <f>SUM(K10:K17)</f>
        <v>#REF!</v>
      </c>
      <c r="L18" s="16"/>
      <c r="M18" s="155"/>
      <c r="N18" s="148"/>
    </row>
    <row r="19" spans="1:15" s="8" customFormat="1" x14ac:dyDescent="0.2">
      <c r="A19" s="79"/>
      <c r="C19" s="170"/>
      <c r="D19" s="165"/>
      <c r="E19" s="28"/>
      <c r="F19" s="28"/>
      <c r="G19" s="26"/>
      <c r="K19" s="171"/>
      <c r="M19" s="155"/>
      <c r="N19" s="148"/>
    </row>
    <row r="20" spans="1:15" s="8" customFormat="1" x14ac:dyDescent="0.2">
      <c r="A20" s="79"/>
      <c r="C20" s="381" t="s">
        <v>69</v>
      </c>
      <c r="D20" s="378"/>
      <c r="E20" s="29"/>
      <c r="F20" s="29"/>
      <c r="G20" s="10"/>
      <c r="H20" s="378" t="s">
        <v>70</v>
      </c>
      <c r="I20" s="378"/>
      <c r="J20" s="29"/>
      <c r="K20" s="178"/>
      <c r="L20" s="29"/>
      <c r="M20" s="155"/>
    </row>
    <row r="21" spans="1:15" s="8" customFormat="1" x14ac:dyDescent="0.2">
      <c r="A21" s="79"/>
      <c r="C21" s="176"/>
      <c r="D21" s="31"/>
      <c r="E21" s="25"/>
      <c r="F21" s="25"/>
      <c r="G21" s="10"/>
      <c r="H21" s="31"/>
      <c r="I21" s="166"/>
      <c r="J21" s="25"/>
      <c r="K21" s="179"/>
      <c r="L21" s="25"/>
      <c r="M21" s="155"/>
    </row>
    <row r="22" spans="1:15" s="8" customFormat="1" ht="15" x14ac:dyDescent="0.25">
      <c r="A22" s="79" t="s">
        <v>4</v>
      </c>
      <c r="C22" s="379" t="s">
        <v>71</v>
      </c>
      <c r="D22" s="380"/>
      <c r="E22" s="22" t="e">
        <f>VLOOKUP(A22,#REF!,6,FALSE)</f>
        <v>#REF!</v>
      </c>
      <c r="F22" s="22" t="e">
        <f>VLOOKUP(A22,#REF!,6,FALSE)</f>
        <v>#REF!</v>
      </c>
      <c r="G22" s="10"/>
      <c r="H22" s="377" t="s">
        <v>72</v>
      </c>
      <c r="I22" s="377"/>
      <c r="J22" s="22" t="e">
        <f>VLOOKUP(M22,#REF!,6,FALSE)</f>
        <v>#REF!</v>
      </c>
      <c r="K22" s="175" t="e">
        <f>VLOOKUP(M22,#REF!,6,FALSE)</f>
        <v>#REF!</v>
      </c>
      <c r="L22" s="22"/>
      <c r="M22" s="155" t="s">
        <v>116</v>
      </c>
      <c r="O22"/>
    </row>
    <row r="23" spans="1:15" s="8" customFormat="1" ht="15" x14ac:dyDescent="0.25">
      <c r="A23" s="79" t="s">
        <v>109</v>
      </c>
      <c r="C23" s="379" t="s">
        <v>73</v>
      </c>
      <c r="D23" s="380"/>
      <c r="E23" s="22" t="e">
        <f>VLOOKUP(A23,#REF!,6,FALSE)</f>
        <v>#REF!</v>
      </c>
      <c r="F23" s="22" t="e">
        <f>VLOOKUP(A23,#REF!,6,FALSE)</f>
        <v>#REF!</v>
      </c>
      <c r="G23" s="10"/>
      <c r="H23" s="377" t="s">
        <v>74</v>
      </c>
      <c r="I23" s="377"/>
      <c r="J23" s="22" t="e">
        <f>VLOOKUP(M23,#REF!,6,FALSE)</f>
        <v>#REF!</v>
      </c>
      <c r="K23" s="175" t="e">
        <f>VLOOKUP(M23,#REF!,6,FALSE)</f>
        <v>#REF!</v>
      </c>
      <c r="L23" s="22"/>
      <c r="M23" s="155" t="s">
        <v>117</v>
      </c>
      <c r="O23"/>
    </row>
    <row r="24" spans="1:15" s="8" customFormat="1" ht="15" x14ac:dyDescent="0.25">
      <c r="A24" s="79" t="s">
        <v>6</v>
      </c>
      <c r="C24" s="379" t="s">
        <v>75</v>
      </c>
      <c r="D24" s="380"/>
      <c r="E24" s="22" t="e">
        <f>VLOOKUP(A24,#REF!,6,FALSE)</f>
        <v>#REF!</v>
      </c>
      <c r="F24" s="22" t="e">
        <f>VLOOKUP(A24,#REF!,6,FALSE)</f>
        <v>#REF!</v>
      </c>
      <c r="G24" s="10"/>
      <c r="H24" s="380" t="s">
        <v>76</v>
      </c>
      <c r="I24" s="380"/>
      <c r="J24" s="22" t="e">
        <f>VLOOKUP(M24,#REF!,6,FALSE)</f>
        <v>#REF!</v>
      </c>
      <c r="K24" s="175" t="e">
        <f>VLOOKUP(M24,#REF!,6,FALSE)</f>
        <v>#REF!</v>
      </c>
      <c r="L24" s="22"/>
      <c r="M24" s="155" t="s">
        <v>19</v>
      </c>
      <c r="O24"/>
    </row>
    <row r="25" spans="1:15" s="8" customFormat="1" ht="15" x14ac:dyDescent="0.25">
      <c r="A25" s="79" t="s">
        <v>7</v>
      </c>
      <c r="C25" s="379" t="s">
        <v>77</v>
      </c>
      <c r="D25" s="380"/>
      <c r="E25" s="22" t="e">
        <f>VLOOKUP(A25,#REF!,6,FALSE)</f>
        <v>#REF!</v>
      </c>
      <c r="F25" s="22" t="e">
        <f>VLOOKUP(A25,#REF!,6,FALSE)</f>
        <v>#REF!</v>
      </c>
      <c r="G25" s="10"/>
      <c r="H25" s="377" t="s">
        <v>78</v>
      </c>
      <c r="I25" s="377"/>
      <c r="J25" s="22" t="e">
        <f>VLOOKUP(M25,#REF!,6,FALSE)</f>
        <v>#REF!</v>
      </c>
      <c r="K25" s="175" t="e">
        <f>VLOOKUP(M25,#REF!,6,FALSE)</f>
        <v>#REF!</v>
      </c>
      <c r="L25" s="22"/>
      <c r="M25" s="155" t="s">
        <v>118</v>
      </c>
      <c r="O25"/>
    </row>
    <row r="26" spans="1:15" s="8" customFormat="1" x14ac:dyDescent="0.2">
      <c r="A26" s="79" t="s">
        <v>8</v>
      </c>
      <c r="C26" s="379" t="s">
        <v>79</v>
      </c>
      <c r="D26" s="380"/>
      <c r="E26" s="22" t="e">
        <f>VLOOKUP(A26,#REF!,6,FALSE)</f>
        <v>#REF!</v>
      </c>
      <c r="F26" s="22" t="e">
        <f>VLOOKUP(A26,#REF!,6,FALSE)</f>
        <v>#REF!</v>
      </c>
      <c r="G26" s="10"/>
      <c r="H26" s="377" t="s">
        <v>80</v>
      </c>
      <c r="I26" s="377"/>
      <c r="J26" s="22" t="e">
        <f>VLOOKUP(M26,#REF!,6,FALSE)</f>
        <v>#REF!</v>
      </c>
      <c r="K26" s="175" t="e">
        <f>VLOOKUP(M26,#REF!,6,FALSE)</f>
        <v>#REF!</v>
      </c>
      <c r="L26" s="22"/>
      <c r="M26" s="155" t="s">
        <v>20</v>
      </c>
    </row>
    <row r="27" spans="1:15" s="8" customFormat="1" x14ac:dyDescent="0.2">
      <c r="A27" s="79" t="s">
        <v>10</v>
      </c>
      <c r="C27" s="379" t="s">
        <v>81</v>
      </c>
      <c r="D27" s="380"/>
      <c r="E27" s="22" t="e">
        <f>VLOOKUP(A27,#REF!,6,FALSE)</f>
        <v>#REF!</v>
      </c>
      <c r="F27" s="22" t="e">
        <f>VLOOKUP(A27,#REF!,6,FALSE)</f>
        <v>#REF!</v>
      </c>
      <c r="G27" s="10"/>
      <c r="H27" s="377" t="s">
        <v>82</v>
      </c>
      <c r="I27" s="377"/>
      <c r="J27" s="22" t="e">
        <f>VLOOKUP(M27,#REF!,6,FALSE)</f>
        <v>#REF!</v>
      </c>
      <c r="K27" s="175" t="e">
        <f>VLOOKUP(M27,#REF!,6,FALSE)</f>
        <v>#REF!</v>
      </c>
      <c r="L27" s="22"/>
      <c r="M27" s="155" t="s">
        <v>119</v>
      </c>
    </row>
    <row r="28" spans="1:15" s="8" customFormat="1" x14ac:dyDescent="0.2">
      <c r="A28" s="79" t="s">
        <v>11</v>
      </c>
      <c r="C28" s="379" t="s">
        <v>83</v>
      </c>
      <c r="D28" s="380"/>
      <c r="E28" s="22" t="e">
        <f>VLOOKUP(A28,#REF!,6,FALSE)</f>
        <v>#REF!</v>
      </c>
      <c r="F28" s="22" t="e">
        <f>VLOOKUP(A28,#REF!,6,FALSE)</f>
        <v>#REF!</v>
      </c>
      <c r="G28" s="10"/>
      <c r="H28" s="378" t="s">
        <v>84</v>
      </c>
      <c r="I28" s="378"/>
      <c r="J28" s="16" t="e">
        <f>SUM(J22:J27)</f>
        <v>#REF!</v>
      </c>
      <c r="K28" s="177" t="e">
        <f>SUM(K22:K27)</f>
        <v>#REF!</v>
      </c>
      <c r="L28" s="16"/>
      <c r="M28" s="155"/>
    </row>
    <row r="29" spans="1:15" s="8" customFormat="1" x14ac:dyDescent="0.2">
      <c r="A29" s="79" t="s">
        <v>110</v>
      </c>
      <c r="C29" s="379" t="s">
        <v>85</v>
      </c>
      <c r="D29" s="380"/>
      <c r="E29" s="22" t="e">
        <f>VLOOKUP(A29,#REF!,6,FALSE)</f>
        <v>#REF!</v>
      </c>
      <c r="F29" s="22" t="e">
        <f>VLOOKUP(A29,#REF!,6,FALSE)</f>
        <v>#REF!</v>
      </c>
      <c r="G29" s="10"/>
      <c r="K29" s="171"/>
      <c r="M29" s="155"/>
    </row>
    <row r="30" spans="1:15" s="8" customFormat="1" x14ac:dyDescent="0.2">
      <c r="A30" s="79" t="s">
        <v>111</v>
      </c>
      <c r="C30" s="379" t="s">
        <v>86</v>
      </c>
      <c r="D30" s="380"/>
      <c r="E30" s="22" t="e">
        <f>VLOOKUP(A30,#REF!,6,FALSE)</f>
        <v>#REF!</v>
      </c>
      <c r="F30" s="22" t="e">
        <f>VLOOKUP(A30,#REF!,6,FALSE)</f>
        <v>#REF!</v>
      </c>
      <c r="G30" s="10"/>
      <c r="H30" s="378" t="s">
        <v>87</v>
      </c>
      <c r="I30" s="378"/>
      <c r="J30" s="16" t="e">
        <f>J18+J28</f>
        <v>#REF!</v>
      </c>
      <c r="K30" s="177" t="e">
        <f>K18+K28</f>
        <v>#REF!</v>
      </c>
      <c r="L30" s="16"/>
      <c r="M30" s="155"/>
    </row>
    <row r="31" spans="1:15" s="8" customFormat="1" x14ac:dyDescent="0.2">
      <c r="A31" s="79"/>
      <c r="C31" s="180"/>
      <c r="D31" s="167"/>
      <c r="E31" s="34"/>
      <c r="F31" s="34"/>
      <c r="G31" s="10"/>
      <c r="K31" s="171"/>
      <c r="M31" s="155"/>
    </row>
    <row r="32" spans="1:15" s="8" customFormat="1" x14ac:dyDescent="0.2">
      <c r="A32" s="79"/>
      <c r="C32" s="381" t="s">
        <v>6543</v>
      </c>
      <c r="D32" s="378"/>
      <c r="E32" s="35" t="e">
        <f>SUM(E22:E31)</f>
        <v>#REF!</v>
      </c>
      <c r="F32" s="35" t="e">
        <f>SUM(F22:F31)</f>
        <v>#REF!</v>
      </c>
      <c r="G32" s="26"/>
      <c r="H32" s="378" t="s">
        <v>21</v>
      </c>
      <c r="I32" s="378"/>
      <c r="J32" s="28"/>
      <c r="K32" s="181"/>
      <c r="L32" s="28"/>
      <c r="M32" s="155"/>
    </row>
    <row r="33" spans="1:13" s="8" customFormat="1" x14ac:dyDescent="0.2">
      <c r="A33" s="79"/>
      <c r="C33" s="180"/>
      <c r="D33" s="37"/>
      <c r="E33" s="34"/>
      <c r="F33" s="34"/>
      <c r="G33" s="10"/>
      <c r="H33" s="378" t="s">
        <v>89</v>
      </c>
      <c r="I33" s="378"/>
      <c r="J33" s="16" t="e">
        <f>SUM(J34:J36)</f>
        <v>#REF!</v>
      </c>
      <c r="K33" s="177" t="e">
        <f>SUM(K34:K36)</f>
        <v>#REF!</v>
      </c>
      <c r="L33" s="16"/>
      <c r="M33" s="155"/>
    </row>
    <row r="34" spans="1:13" s="8" customFormat="1" x14ac:dyDescent="0.2">
      <c r="A34" s="79"/>
      <c r="C34" s="382" t="s">
        <v>90</v>
      </c>
      <c r="D34" s="383"/>
      <c r="E34" s="35" t="e">
        <f>E18+E32</f>
        <v>#REF!</v>
      </c>
      <c r="F34" s="35" t="e">
        <f>F18+F32</f>
        <v>#REF!</v>
      </c>
      <c r="G34" s="10"/>
      <c r="H34" s="377" t="s">
        <v>91</v>
      </c>
      <c r="I34" s="377"/>
      <c r="J34" s="22" t="e">
        <f>VLOOKUP(M34,#REF!,6,FALSE)</f>
        <v>#REF!</v>
      </c>
      <c r="K34" s="175" t="e">
        <f>VLOOKUP(M34,#REF!,6,FALSE)</f>
        <v>#REF!</v>
      </c>
      <c r="L34" s="22"/>
      <c r="M34" s="155" t="s">
        <v>120</v>
      </c>
    </row>
    <row r="35" spans="1:13" s="8" customFormat="1" x14ac:dyDescent="0.2">
      <c r="A35" s="79"/>
      <c r="C35" s="176"/>
      <c r="D35" s="31"/>
      <c r="E35" s="25"/>
      <c r="F35" s="25"/>
      <c r="G35" s="10"/>
      <c r="H35" s="377" t="s">
        <v>92</v>
      </c>
      <c r="I35" s="377"/>
      <c r="J35" s="22" t="e">
        <f>VLOOKUP(M35,#REF!,6,FALSE)</f>
        <v>#REF!</v>
      </c>
      <c r="K35" s="175" t="e">
        <f>VLOOKUP(M35,#REF!,6,FALSE)</f>
        <v>#REF!</v>
      </c>
      <c r="L35" s="22"/>
      <c r="M35" s="155" t="s">
        <v>121</v>
      </c>
    </row>
    <row r="36" spans="1:13" s="8" customFormat="1" x14ac:dyDescent="0.2">
      <c r="A36" s="79"/>
      <c r="C36" s="176"/>
      <c r="D36" s="31"/>
      <c r="E36" s="38"/>
      <c r="F36" s="38"/>
      <c r="G36" s="10"/>
      <c r="H36" s="377" t="s">
        <v>93</v>
      </c>
      <c r="I36" s="377"/>
      <c r="J36" s="22" t="e">
        <f>VLOOKUP(M36,#REF!,6,FALSE)</f>
        <v>#REF!</v>
      </c>
      <c r="K36" s="175" t="e">
        <f>VLOOKUP(M36,#REF!,6,FALSE)</f>
        <v>#REF!</v>
      </c>
      <c r="L36" s="22"/>
      <c r="M36" s="155" t="s">
        <v>122</v>
      </c>
    </row>
    <row r="37" spans="1:13" s="8" customFormat="1" x14ac:dyDescent="0.2">
      <c r="A37" s="79"/>
      <c r="C37" s="176"/>
      <c r="D37" s="31"/>
      <c r="E37" s="38"/>
      <c r="F37" s="38"/>
      <c r="G37" s="10"/>
      <c r="K37" s="175"/>
      <c r="M37" s="155"/>
    </row>
    <row r="38" spans="1:13" s="8" customFormat="1" x14ac:dyDescent="0.2">
      <c r="A38" s="79"/>
      <c r="C38" s="176"/>
      <c r="D38" s="39"/>
      <c r="E38" s="39"/>
      <c r="F38" s="38"/>
      <c r="G38" s="10"/>
      <c r="H38" s="378" t="s">
        <v>94</v>
      </c>
      <c r="I38" s="378"/>
      <c r="J38" s="16" t="e">
        <f>SUM(J39:J44)</f>
        <v>#REF!</v>
      </c>
      <c r="K38" s="177" t="e">
        <f>SUM(K39:K44)</f>
        <v>#REF!</v>
      </c>
      <c r="L38" s="16"/>
      <c r="M38" s="155" t="s">
        <v>313</v>
      </c>
    </row>
    <row r="39" spans="1:13" s="8" customFormat="1" x14ac:dyDescent="0.2">
      <c r="A39" s="79"/>
      <c r="C39" s="176"/>
      <c r="D39" s="39"/>
      <c r="E39" s="39"/>
      <c r="F39" s="38"/>
      <c r="G39" s="10"/>
      <c r="H39" s="377" t="s">
        <v>95</v>
      </c>
      <c r="I39" s="377"/>
      <c r="J39" s="22" t="e">
        <f>(VLOOKUP(M38,#REF!,6,FALSE))-(VLOOKUP(M39,#REF!,6,FALSE))</f>
        <v>#REF!</v>
      </c>
      <c r="K39" s="175" t="e">
        <f>(VLOOKUP(M38,#REF!,6,FALSE))-(VLOOKUP(M39,#REF!,6,FALSE))</f>
        <v>#REF!</v>
      </c>
      <c r="L39" s="22"/>
      <c r="M39" s="155" t="s">
        <v>314</v>
      </c>
    </row>
    <row r="40" spans="1:13" s="8" customFormat="1" x14ac:dyDescent="0.2">
      <c r="A40" s="79"/>
      <c r="C40" s="176"/>
      <c r="D40" s="39"/>
      <c r="E40" s="39"/>
      <c r="F40" s="38"/>
      <c r="G40" s="10"/>
      <c r="H40" s="310"/>
      <c r="I40" s="310"/>
      <c r="J40" s="22"/>
      <c r="K40" s="178"/>
      <c r="L40" s="22"/>
      <c r="M40" s="155"/>
    </row>
    <row r="41" spans="1:13" s="8" customFormat="1" x14ac:dyDescent="0.2">
      <c r="A41" s="79"/>
      <c r="C41" s="176"/>
      <c r="D41" s="39"/>
      <c r="E41" s="39"/>
      <c r="F41" s="38"/>
      <c r="G41" s="10"/>
      <c r="H41" s="377" t="s">
        <v>96</v>
      </c>
      <c r="I41" s="377"/>
      <c r="J41" s="22" t="e">
        <f>VLOOKUP(M41,#REF!,6,FALSE)</f>
        <v>#REF!</v>
      </c>
      <c r="K41" s="175" t="e">
        <f>VLOOKUP(M41,#REF!,6,FALSE)</f>
        <v>#REF!</v>
      </c>
      <c r="L41" s="22"/>
      <c r="M41" s="155" t="s">
        <v>23</v>
      </c>
    </row>
    <row r="42" spans="1:13" s="8" customFormat="1" x14ac:dyDescent="0.2">
      <c r="A42" s="79"/>
      <c r="C42" s="176"/>
      <c r="D42" s="39"/>
      <c r="E42" s="39"/>
      <c r="F42" s="38"/>
      <c r="G42" s="10"/>
      <c r="H42" s="377" t="s">
        <v>97</v>
      </c>
      <c r="I42" s="377"/>
      <c r="J42" s="22" t="e">
        <f>VLOOKUP(M42,#REF!,6,FALSE)</f>
        <v>#REF!</v>
      </c>
      <c r="K42" s="175" t="e">
        <f>VLOOKUP(M42,#REF!,6,FALSE)</f>
        <v>#REF!</v>
      </c>
      <c r="L42" s="22"/>
      <c r="M42" s="155" t="s">
        <v>123</v>
      </c>
    </row>
    <row r="43" spans="1:13" s="8" customFormat="1" x14ac:dyDescent="0.2">
      <c r="A43" s="79"/>
      <c r="C43" s="176"/>
      <c r="D43" s="39"/>
      <c r="E43" s="39"/>
      <c r="F43" s="38"/>
      <c r="G43" s="10"/>
      <c r="H43" s="166" t="s">
        <v>98</v>
      </c>
      <c r="I43" s="166"/>
      <c r="J43" s="22" t="e">
        <f>VLOOKUP(M43,#REF!,6,FALSE)</f>
        <v>#REF!</v>
      </c>
      <c r="K43" s="175" t="e">
        <f>VLOOKUP(M43,#REF!,6,FALSE)</f>
        <v>#REF!</v>
      </c>
      <c r="L43" s="22"/>
      <c r="M43" s="155" t="s">
        <v>124</v>
      </c>
    </row>
    <row r="44" spans="1:13" s="8" customFormat="1" x14ac:dyDescent="0.2">
      <c r="A44" s="79"/>
      <c r="C44" s="176"/>
      <c r="D44" s="39"/>
      <c r="E44" s="39"/>
      <c r="F44" s="38"/>
      <c r="G44" s="10"/>
      <c r="H44" s="377" t="s">
        <v>99</v>
      </c>
      <c r="I44" s="377"/>
      <c r="J44" s="22" t="e">
        <f>VLOOKUP(M44,#REF!,6,FALSE)</f>
        <v>#REF!</v>
      </c>
      <c r="K44" s="175" t="e">
        <f>VLOOKUP(M44,#REF!,6,FALSE)</f>
        <v>#REF!</v>
      </c>
      <c r="L44" s="22"/>
      <c r="M44" s="155" t="s">
        <v>24</v>
      </c>
    </row>
    <row r="45" spans="1:13" s="8" customFormat="1" x14ac:dyDescent="0.2">
      <c r="A45" s="79"/>
      <c r="C45" s="176"/>
      <c r="D45" s="31"/>
      <c r="E45" s="38"/>
      <c r="F45" s="38"/>
      <c r="G45" s="10"/>
      <c r="H45" s="31"/>
      <c r="I45" s="40"/>
      <c r="J45" s="25"/>
      <c r="K45" s="175"/>
      <c r="L45" s="25"/>
      <c r="M45" s="155"/>
    </row>
    <row r="46" spans="1:13" s="8" customFormat="1" x14ac:dyDescent="0.2">
      <c r="A46" s="79"/>
      <c r="C46" s="176"/>
      <c r="D46" s="31"/>
      <c r="E46" s="38"/>
      <c r="F46" s="38"/>
      <c r="G46" s="10"/>
      <c r="H46" s="378" t="s">
        <v>100</v>
      </c>
      <c r="I46" s="378"/>
      <c r="J46" s="16" t="e">
        <f>SUM(J48:J49)</f>
        <v>#REF!</v>
      </c>
      <c r="K46" s="177" t="e">
        <f>SUM(K48:K49)</f>
        <v>#REF!</v>
      </c>
      <c r="L46" s="16"/>
      <c r="M46" s="155"/>
    </row>
    <row r="47" spans="1:13" s="8" customFormat="1" x14ac:dyDescent="0.2">
      <c r="A47" s="79"/>
      <c r="C47" s="176"/>
      <c r="D47" s="31"/>
      <c r="E47" s="38"/>
      <c r="F47" s="38"/>
      <c r="G47" s="10"/>
      <c r="H47" s="31"/>
      <c r="I47" s="40"/>
      <c r="J47" s="25"/>
      <c r="K47" s="179"/>
      <c r="L47" s="25"/>
      <c r="M47" s="155"/>
    </row>
    <row r="48" spans="1:13" s="8" customFormat="1" x14ac:dyDescent="0.2">
      <c r="A48" s="79"/>
      <c r="C48" s="176"/>
      <c r="D48" s="31"/>
      <c r="E48" s="38"/>
      <c r="F48" s="38"/>
      <c r="G48" s="10"/>
      <c r="H48" s="377" t="s">
        <v>101</v>
      </c>
      <c r="I48" s="377"/>
      <c r="J48" s="22" t="e">
        <f>VLOOKUP(M48,#REF!,6,FALSE)</f>
        <v>#REF!</v>
      </c>
      <c r="K48" s="175" t="e">
        <f>VLOOKUP(M48,#REF!,6,FALSE)</f>
        <v>#REF!</v>
      </c>
      <c r="L48" s="22"/>
      <c r="M48" s="155" t="s">
        <v>125</v>
      </c>
    </row>
    <row r="49" spans="1:13" s="8" customFormat="1" x14ac:dyDescent="0.2">
      <c r="A49" s="79"/>
      <c r="C49" s="176"/>
      <c r="D49" s="31"/>
      <c r="E49" s="38"/>
      <c r="F49" s="38"/>
      <c r="G49" s="10"/>
      <c r="H49" s="377" t="s">
        <v>102</v>
      </c>
      <c r="I49" s="377"/>
      <c r="J49" s="22" t="e">
        <f>VLOOKUP(M49,#REF!,6,FALSE)</f>
        <v>#REF!</v>
      </c>
      <c r="K49" s="175" t="e">
        <f>VLOOKUP(M49,#REF!,6,FALSE)</f>
        <v>#REF!</v>
      </c>
      <c r="L49" s="22"/>
      <c r="M49" s="155" t="s">
        <v>126</v>
      </c>
    </row>
    <row r="50" spans="1:13" s="8" customFormat="1" x14ac:dyDescent="0.2">
      <c r="A50" s="79"/>
      <c r="C50" s="176"/>
      <c r="D50" s="31"/>
      <c r="E50" s="38"/>
      <c r="F50" s="38"/>
      <c r="G50" s="10"/>
      <c r="H50" s="31"/>
      <c r="I50" s="41"/>
      <c r="J50" s="25"/>
      <c r="K50" s="179"/>
      <c r="L50" s="25"/>
      <c r="M50" s="155"/>
    </row>
    <row r="51" spans="1:13" s="8" customFormat="1" x14ac:dyDescent="0.2">
      <c r="A51" s="79"/>
      <c r="C51" s="176"/>
      <c r="D51" s="31"/>
      <c r="E51" s="38"/>
      <c r="F51" s="38"/>
      <c r="G51" s="10"/>
      <c r="H51" s="378" t="s">
        <v>103</v>
      </c>
      <c r="I51" s="378"/>
      <c r="J51" s="16" t="e">
        <f>J33+J38+J46</f>
        <v>#REF!</v>
      </c>
      <c r="K51" s="177" t="e">
        <f>K33+K38</f>
        <v>#REF!</v>
      </c>
      <c r="L51" s="16"/>
      <c r="M51" s="155"/>
    </row>
    <row r="52" spans="1:13" s="8" customFormat="1" x14ac:dyDescent="0.2">
      <c r="A52" s="79"/>
      <c r="C52" s="176"/>
      <c r="D52" s="31"/>
      <c r="E52" s="38"/>
      <c r="F52" s="38"/>
      <c r="G52" s="10"/>
      <c r="H52" s="31"/>
      <c r="I52" s="40"/>
      <c r="J52" s="25"/>
      <c r="K52" s="179"/>
      <c r="L52" s="25"/>
      <c r="M52" s="155"/>
    </row>
    <row r="53" spans="1:13" s="8" customFormat="1" x14ac:dyDescent="0.2">
      <c r="A53" s="79"/>
      <c r="C53" s="176"/>
      <c r="D53" s="31"/>
      <c r="E53" s="38"/>
      <c r="F53" s="38"/>
      <c r="G53" s="10"/>
      <c r="H53" s="378" t="s">
        <v>104</v>
      </c>
      <c r="I53" s="378"/>
      <c r="J53" s="16" t="e">
        <f>J51+J30</f>
        <v>#REF!</v>
      </c>
      <c r="K53" s="177" t="e">
        <f>K51+K30</f>
        <v>#REF!</v>
      </c>
      <c r="L53" s="16"/>
      <c r="M53" s="155"/>
    </row>
    <row r="54" spans="1:13" s="8" customFormat="1" ht="12.75" thickBot="1" x14ac:dyDescent="0.25">
      <c r="A54" s="79"/>
      <c r="C54" s="182"/>
      <c r="D54" s="183"/>
      <c r="E54" s="183"/>
      <c r="F54" s="183"/>
      <c r="G54" s="184"/>
      <c r="H54" s="183"/>
      <c r="I54" s="183"/>
      <c r="J54" s="183"/>
      <c r="K54" s="185"/>
      <c r="L54" s="87"/>
      <c r="M54" s="155"/>
    </row>
    <row r="55" spans="1:13" x14ac:dyDescent="0.2">
      <c r="C55" s="277" t="s">
        <v>309</v>
      </c>
      <c r="D55" s="46"/>
      <c r="E55" s="47"/>
      <c r="F55" s="47"/>
      <c r="G55" s="10"/>
      <c r="H55" s="48"/>
      <c r="I55" s="46"/>
      <c r="J55" s="160"/>
      <c r="K55" s="160"/>
      <c r="L55" s="47"/>
    </row>
    <row r="56" spans="1:13" x14ac:dyDescent="0.2">
      <c r="H56" s="378"/>
      <c r="I56" s="378"/>
      <c r="J56" s="160" t="e">
        <f>E34-J53</f>
        <v>#REF!</v>
      </c>
      <c r="K56" s="160" t="e">
        <f>F34-K53</f>
        <v>#REF!</v>
      </c>
    </row>
    <row r="57" spans="1:13" x14ac:dyDescent="0.2">
      <c r="H57" s="377"/>
      <c r="I57" s="377"/>
      <c r="J57" s="155"/>
    </row>
    <row r="58" spans="1:13" x14ac:dyDescent="0.2">
      <c r="H58" s="377"/>
      <c r="I58" s="377"/>
      <c r="J58" s="155"/>
    </row>
    <row r="59" spans="1:13" x14ac:dyDescent="0.2">
      <c r="H59" s="377"/>
      <c r="I59" s="377"/>
      <c r="J59" s="155"/>
    </row>
    <row r="60" spans="1:13" x14ac:dyDescent="0.2">
      <c r="H60" s="154"/>
      <c r="I60" s="154"/>
      <c r="J60" s="155"/>
    </row>
    <row r="61" spans="1:13" x14ac:dyDescent="0.2">
      <c r="H61" s="377"/>
      <c r="I61" s="377"/>
      <c r="J61" s="155"/>
    </row>
  </sheetData>
  <mergeCells count="65">
    <mergeCell ref="H56:I56"/>
    <mergeCell ref="H57:I57"/>
    <mergeCell ref="H58:I58"/>
    <mergeCell ref="H59:I59"/>
    <mergeCell ref="H61:I61"/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9:I49"/>
    <mergeCell ref="H51:I51"/>
    <mergeCell ref="H53:I53"/>
    <mergeCell ref="H39:I39"/>
    <mergeCell ref="H41:I41"/>
    <mergeCell ref="H42:I42"/>
    <mergeCell ref="H44:I44"/>
    <mergeCell ref="H46:I46"/>
    <mergeCell ref="H48:I48"/>
  </mergeCells>
  <pageMargins left="0.7" right="0.7" top="0.75" bottom="0.75" header="0.3" footer="0.3"/>
  <pageSetup scale="62" orientation="landscape" r:id="rId1"/>
  <ignoredErrors>
    <ignoredError sqref="E7:E9 G6:I6 E6:F6 J6:K6" numberStoredAsText="1"/>
    <ignoredError sqref="E10:F36 J10:K54 J57:K6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0"/>
  <sheetViews>
    <sheetView showGridLines="0" zoomScaleNormal="100" zoomScalePageLayoutView="115" workbookViewId="0">
      <selection activeCell="H26" sqref="H26"/>
    </sheetView>
  </sheetViews>
  <sheetFormatPr baseColWidth="10" defaultColWidth="11.42578125" defaultRowHeight="12" x14ac:dyDescent="0.2"/>
  <cols>
    <col min="1" max="1" width="11.7109375" style="79" bestFit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6.7109375" style="51" customWidth="1"/>
    <col min="9" max="9" width="2" style="51" customWidth="1"/>
    <col min="10" max="16384" width="11.42578125" style="51"/>
  </cols>
  <sheetData>
    <row r="1" spans="1:8" ht="12.75" thickBot="1" x14ac:dyDescent="0.25"/>
    <row r="2" spans="1:8" ht="14.25" customHeight="1" x14ac:dyDescent="0.2">
      <c r="C2" s="405" t="s">
        <v>47</v>
      </c>
      <c r="D2" s="406"/>
      <c r="E2" s="406"/>
      <c r="F2" s="406"/>
      <c r="G2" s="406"/>
      <c r="H2" s="407"/>
    </row>
    <row r="3" spans="1:8" ht="14.25" customHeight="1" x14ac:dyDescent="0.2">
      <c r="C3" s="408" t="s">
        <v>156</v>
      </c>
      <c r="D3" s="409"/>
      <c r="E3" s="409"/>
      <c r="F3" s="409"/>
      <c r="G3" s="409"/>
      <c r="H3" s="410"/>
    </row>
    <row r="4" spans="1:8" ht="14.25" customHeight="1" thickBot="1" x14ac:dyDescent="0.25">
      <c r="C4" s="411" t="s">
        <v>6541</v>
      </c>
      <c r="D4" s="412"/>
      <c r="E4" s="412"/>
      <c r="F4" s="412"/>
      <c r="G4" s="412"/>
      <c r="H4" s="413"/>
    </row>
    <row r="5" spans="1:8" s="54" customFormat="1" x14ac:dyDescent="0.2">
      <c r="A5" s="79"/>
      <c r="C5" s="199"/>
      <c r="D5" s="200"/>
      <c r="E5" s="200"/>
      <c r="F5" s="200"/>
      <c r="G5" s="201">
        <v>2019</v>
      </c>
      <c r="H5" s="202">
        <v>2018</v>
      </c>
    </row>
    <row r="6" spans="1:8" x14ac:dyDescent="0.2">
      <c r="C6" s="414" t="s">
        <v>25</v>
      </c>
      <c r="D6" s="415"/>
      <c r="E6" s="415"/>
      <c r="F6" s="415"/>
      <c r="G6" s="314"/>
      <c r="H6" s="203"/>
    </row>
    <row r="7" spans="1:8" s="58" customFormat="1" ht="28.35" customHeight="1" x14ac:dyDescent="0.2">
      <c r="A7" s="79"/>
      <c r="C7" s="414" t="s">
        <v>157</v>
      </c>
      <c r="D7" s="415"/>
      <c r="E7" s="415"/>
      <c r="F7" s="415"/>
      <c r="G7" s="153" t="e">
        <f>SUM(G8:G15)</f>
        <v>#REF!</v>
      </c>
      <c r="H7" s="204" t="e">
        <f>SUM(H8:H15)</f>
        <v>#REF!</v>
      </c>
    </row>
    <row r="8" spans="1:8" ht="12" customHeight="1" x14ac:dyDescent="0.2">
      <c r="A8" s="79" t="s">
        <v>26</v>
      </c>
      <c r="C8" s="205"/>
      <c r="D8" s="404" t="s">
        <v>158</v>
      </c>
      <c r="E8" s="404"/>
      <c r="F8" s="404"/>
      <c r="G8" s="150" t="e">
        <f>VLOOKUP(A8,#REF!,6,FALSE)</f>
        <v>#REF!</v>
      </c>
      <c r="H8" s="206" t="e">
        <f>VLOOKUP(A8,#REF!,6,FALSE)</f>
        <v>#REF!</v>
      </c>
    </row>
    <row r="9" spans="1:8" ht="12" customHeight="1" x14ac:dyDescent="0.2">
      <c r="A9" s="79" t="s">
        <v>127</v>
      </c>
      <c r="C9" s="205"/>
      <c r="D9" s="404" t="s">
        <v>159</v>
      </c>
      <c r="E9" s="404"/>
      <c r="F9" s="404"/>
      <c r="G9" s="150" t="e">
        <f>VLOOKUP(A9,#REF!,6,FALSE)</f>
        <v>#REF!</v>
      </c>
      <c r="H9" s="206" t="e">
        <f>VLOOKUP(A9,#REF!,6,FALSE)</f>
        <v>#REF!</v>
      </c>
    </row>
    <row r="10" spans="1:8" ht="12" customHeight="1" x14ac:dyDescent="0.2">
      <c r="A10" s="79" t="s">
        <v>128</v>
      </c>
      <c r="C10" s="205"/>
      <c r="D10" s="404" t="s">
        <v>160</v>
      </c>
      <c r="E10" s="404"/>
      <c r="F10" s="404"/>
      <c r="G10" s="150" t="e">
        <f>VLOOKUP(A10,#REF!,6,FALSE)</f>
        <v>#REF!</v>
      </c>
      <c r="H10" s="206" t="e">
        <f>VLOOKUP(A10,#REF!,6,FALSE)</f>
        <v>#REF!</v>
      </c>
    </row>
    <row r="11" spans="1:8" x14ac:dyDescent="0.2">
      <c r="A11" s="79" t="s">
        <v>27</v>
      </c>
      <c r="C11" s="205"/>
      <c r="D11" s="404" t="s">
        <v>161</v>
      </c>
      <c r="E11" s="404"/>
      <c r="F11" s="404"/>
      <c r="G11" s="150" t="e">
        <f>VLOOKUP(A11,#REF!,6,FALSE)</f>
        <v>#REF!</v>
      </c>
      <c r="H11" s="206" t="e">
        <f>VLOOKUP(A11,#REF!,6,FALSE)</f>
        <v>#REF!</v>
      </c>
    </row>
    <row r="12" spans="1:8" ht="15.6" customHeight="1" x14ac:dyDescent="0.2">
      <c r="A12" s="79" t="s">
        <v>28</v>
      </c>
      <c r="C12" s="205"/>
      <c r="D12" s="404" t="s">
        <v>310</v>
      </c>
      <c r="E12" s="404"/>
      <c r="F12" s="404"/>
      <c r="G12" s="150" t="e">
        <f>VLOOKUP(A12,#REF!,6,FALSE)</f>
        <v>#REF!</v>
      </c>
      <c r="H12" s="206" t="e">
        <f>VLOOKUP(A12,#REF!,6,FALSE)</f>
        <v>#REF!</v>
      </c>
    </row>
    <row r="13" spans="1:8" ht="12" customHeight="1" x14ac:dyDescent="0.2">
      <c r="A13" s="79" t="s">
        <v>29</v>
      </c>
      <c r="C13" s="205"/>
      <c r="D13" s="404" t="s">
        <v>316</v>
      </c>
      <c r="E13" s="404"/>
      <c r="F13" s="404"/>
      <c r="G13" s="150" t="e">
        <f>VLOOKUP(A13,#REF!,6,FALSE)</f>
        <v>#REF!</v>
      </c>
      <c r="H13" s="206" t="e">
        <f>VLOOKUP(A13,#REF!,6,FALSE)</f>
        <v>#REF!</v>
      </c>
    </row>
    <row r="14" spans="1:8" ht="12" customHeight="1" x14ac:dyDescent="0.2">
      <c r="A14" s="79" t="s">
        <v>129</v>
      </c>
      <c r="C14" s="205"/>
      <c r="D14" s="404" t="s">
        <v>164</v>
      </c>
      <c r="E14" s="404"/>
      <c r="F14" s="404"/>
      <c r="G14" s="150" t="e">
        <f>VLOOKUP(A14,#REF!,6,FALSE)</f>
        <v>#REF!</v>
      </c>
      <c r="H14" s="206" t="e">
        <f>VLOOKUP(A14,#REF!,6,FALSE)</f>
        <v>#REF!</v>
      </c>
    </row>
    <row r="15" spans="1:8" ht="23.45" customHeight="1" x14ac:dyDescent="0.2">
      <c r="A15" s="79" t="s">
        <v>130</v>
      </c>
      <c r="C15" s="316"/>
      <c r="D15" s="400" t="s">
        <v>165</v>
      </c>
      <c r="E15" s="400"/>
      <c r="F15" s="400"/>
      <c r="G15" s="150" t="e">
        <f>VLOOKUP(A15,#REF!,6,FALSE)</f>
        <v>#REF!</v>
      </c>
      <c r="H15" s="206" t="e">
        <f>VLOOKUP(A15,#REF!,6,FALSE)</f>
        <v>#REF!</v>
      </c>
    </row>
    <row r="16" spans="1:8" x14ac:dyDescent="0.2">
      <c r="C16" s="398" t="s">
        <v>166</v>
      </c>
      <c r="D16" s="399"/>
      <c r="E16" s="399"/>
      <c r="F16" s="399"/>
      <c r="G16" s="151" t="e">
        <f>SUM(G17:G18)</f>
        <v>#REF!</v>
      </c>
      <c r="H16" s="208" t="e">
        <f>SUM(H17:H18)</f>
        <v>#REF!</v>
      </c>
    </row>
    <row r="17" spans="1:8" x14ac:dyDescent="0.2">
      <c r="A17" s="79" t="s">
        <v>30</v>
      </c>
      <c r="C17" s="316"/>
      <c r="D17" s="400" t="s">
        <v>167</v>
      </c>
      <c r="E17" s="400"/>
      <c r="F17" s="400"/>
      <c r="G17" s="150" t="e">
        <f>VLOOKUP(A17,#REF!,6,FALSE)</f>
        <v>#REF!</v>
      </c>
      <c r="H17" s="206" t="e">
        <f>VLOOKUP(A17,#REF!,6,FALSE)</f>
        <v>#REF!</v>
      </c>
    </row>
    <row r="18" spans="1:8" x14ac:dyDescent="0.2">
      <c r="A18" s="79" t="s">
        <v>31</v>
      </c>
      <c r="C18" s="316"/>
      <c r="D18" s="400" t="s">
        <v>168</v>
      </c>
      <c r="E18" s="400"/>
      <c r="F18" s="400"/>
      <c r="G18" s="150" t="e">
        <f>VLOOKUP(A18,#REF!,6,FALSE)</f>
        <v>#REF!</v>
      </c>
      <c r="H18" s="206" t="e">
        <f>VLOOKUP(A18,#REF!,6,FALSE)</f>
        <v>#REF!</v>
      </c>
    </row>
    <row r="19" spans="1:8" x14ac:dyDescent="0.2">
      <c r="C19" s="398" t="s">
        <v>169</v>
      </c>
      <c r="D19" s="399"/>
      <c r="E19" s="399"/>
      <c r="F19" s="399"/>
      <c r="G19" s="151" t="e">
        <f>SUM(G20:G24)</f>
        <v>#REF!</v>
      </c>
      <c r="H19" s="208" t="e">
        <f>SUM(H20:H24)</f>
        <v>#REF!</v>
      </c>
    </row>
    <row r="20" spans="1:8" ht="12.75" customHeight="1" x14ac:dyDescent="0.25">
      <c r="A20" s="79" t="s">
        <v>131</v>
      </c>
      <c r="B20" s="147"/>
      <c r="C20" s="316"/>
      <c r="D20" s="400" t="s">
        <v>170</v>
      </c>
      <c r="E20" s="400"/>
      <c r="F20" s="400"/>
      <c r="G20" s="150" t="e">
        <f>VLOOKUP(A20,#REF!,6,FALSE)</f>
        <v>#REF!</v>
      </c>
      <c r="H20" s="206" t="e">
        <f>VLOOKUP(A20,#REF!,6,FALSE)</f>
        <v>#REF!</v>
      </c>
    </row>
    <row r="21" spans="1:8" x14ac:dyDescent="0.2">
      <c r="A21" s="79" t="s">
        <v>132</v>
      </c>
      <c r="C21" s="316"/>
      <c r="D21" s="400" t="s">
        <v>171</v>
      </c>
      <c r="E21" s="400"/>
      <c r="F21" s="400"/>
      <c r="G21" s="150" t="e">
        <f>VLOOKUP(A21,#REF!,6,FALSE)</f>
        <v>#REF!</v>
      </c>
      <c r="H21" s="206" t="e">
        <f>VLOOKUP(A21,#REF!,6,FALSE)</f>
        <v>#REF!</v>
      </c>
    </row>
    <row r="22" spans="1:8" x14ac:dyDescent="0.2">
      <c r="A22" s="79" t="s">
        <v>133</v>
      </c>
      <c r="C22" s="316"/>
      <c r="D22" s="400" t="s">
        <v>172</v>
      </c>
      <c r="E22" s="400"/>
      <c r="F22" s="400"/>
      <c r="G22" s="150" t="e">
        <f>VLOOKUP(A22,#REF!,6,FALSE)</f>
        <v>#REF!</v>
      </c>
      <c r="H22" s="206" t="e">
        <f>VLOOKUP(A22,#REF!,6,FALSE)</f>
        <v>#REF!</v>
      </c>
    </row>
    <row r="23" spans="1:8" x14ac:dyDescent="0.2">
      <c r="A23" s="79" t="s">
        <v>134</v>
      </c>
      <c r="C23" s="316"/>
      <c r="D23" s="400" t="s">
        <v>173</v>
      </c>
      <c r="E23" s="400"/>
      <c r="F23" s="400"/>
      <c r="G23" s="150" t="e">
        <f>VLOOKUP(A23,#REF!,6,FALSE)</f>
        <v>#REF!</v>
      </c>
      <c r="H23" s="206" t="e">
        <f>VLOOKUP(A23,#REF!,6,FALSE)</f>
        <v>#REF!</v>
      </c>
    </row>
    <row r="24" spans="1:8" x14ac:dyDescent="0.2">
      <c r="A24" s="79" t="s">
        <v>33</v>
      </c>
      <c r="C24" s="316"/>
      <c r="D24" s="400" t="s">
        <v>174</v>
      </c>
      <c r="E24" s="400"/>
      <c r="F24" s="400"/>
      <c r="G24" s="150" t="e">
        <f>VLOOKUP(A24,#REF!,6,FALSE)</f>
        <v>#REF!</v>
      </c>
      <c r="H24" s="206" t="e">
        <f>VLOOKUP(A24,#REF!,6,FALSE)</f>
        <v>#REF!</v>
      </c>
    </row>
    <row r="25" spans="1:8" x14ac:dyDescent="0.2">
      <c r="C25" s="316"/>
      <c r="D25" s="315"/>
      <c r="E25" s="315"/>
      <c r="F25" s="315"/>
      <c r="G25" s="150"/>
      <c r="H25" s="209"/>
    </row>
    <row r="26" spans="1:8" x14ac:dyDescent="0.2">
      <c r="C26" s="402" t="s">
        <v>175</v>
      </c>
      <c r="D26" s="403"/>
      <c r="E26" s="403"/>
      <c r="F26" s="403"/>
      <c r="G26" s="152" t="e">
        <f>+G19+G16+G7</f>
        <v>#REF!</v>
      </c>
      <c r="H26" s="210" t="e">
        <f>+H19+H16+H7</f>
        <v>#REF!</v>
      </c>
    </row>
    <row r="27" spans="1:8" x14ac:dyDescent="0.2">
      <c r="C27" s="316"/>
      <c r="D27" s="315"/>
      <c r="E27" s="315"/>
      <c r="F27" s="315"/>
      <c r="G27" s="150"/>
      <c r="H27" s="209"/>
    </row>
    <row r="28" spans="1:8" x14ac:dyDescent="0.2">
      <c r="C28" s="396" t="s">
        <v>176</v>
      </c>
      <c r="D28" s="397"/>
      <c r="E28" s="397"/>
      <c r="F28" s="397"/>
      <c r="G28" s="150"/>
      <c r="H28" s="209"/>
    </row>
    <row r="29" spans="1:8" x14ac:dyDescent="0.2">
      <c r="C29" s="398" t="s">
        <v>177</v>
      </c>
      <c r="D29" s="399"/>
      <c r="E29" s="399"/>
      <c r="F29" s="399"/>
      <c r="G29" s="151" t="e">
        <f>SUM(G30:G32)</f>
        <v>#REF!</v>
      </c>
      <c r="H29" s="208" t="e">
        <f>SUM(H30:H32)</f>
        <v>#REF!</v>
      </c>
    </row>
    <row r="30" spans="1:8" x14ac:dyDescent="0.2">
      <c r="A30" s="79" t="s">
        <v>34</v>
      </c>
      <c r="C30" s="207"/>
      <c r="D30" s="400" t="s">
        <v>178</v>
      </c>
      <c r="E30" s="400"/>
      <c r="F30" s="400"/>
      <c r="G30" s="150" t="e">
        <f>VLOOKUP(A30,#REF!,6,FALSE)</f>
        <v>#REF!</v>
      </c>
      <c r="H30" s="206" t="e">
        <f>VLOOKUP(A30,#REF!,6,FALSE)</f>
        <v>#REF!</v>
      </c>
    </row>
    <row r="31" spans="1:8" x14ac:dyDescent="0.2">
      <c r="A31" s="79" t="s">
        <v>35</v>
      </c>
      <c r="C31" s="207"/>
      <c r="D31" s="400" t="s">
        <v>179</v>
      </c>
      <c r="E31" s="400"/>
      <c r="F31" s="400"/>
      <c r="G31" s="150" t="e">
        <f>VLOOKUP(A31,#REF!,6,FALSE)</f>
        <v>#REF!</v>
      </c>
      <c r="H31" s="206" t="e">
        <f>VLOOKUP(A31,#REF!,6,FALSE)</f>
        <v>#REF!</v>
      </c>
    </row>
    <row r="32" spans="1:8" x14ac:dyDescent="0.2">
      <c r="A32" s="79" t="s">
        <v>36</v>
      </c>
      <c r="C32" s="207"/>
      <c r="D32" s="400" t="s">
        <v>180</v>
      </c>
      <c r="E32" s="400"/>
      <c r="F32" s="400"/>
      <c r="G32" s="150" t="e">
        <f>VLOOKUP(A32,#REF!,6,FALSE)</f>
        <v>#REF!</v>
      </c>
      <c r="H32" s="206" t="e">
        <f>VLOOKUP(A32,#REF!,6,FALSE)</f>
        <v>#REF!</v>
      </c>
    </row>
    <row r="33" spans="1:8" x14ac:dyDescent="0.2">
      <c r="C33" s="398" t="s">
        <v>168</v>
      </c>
      <c r="D33" s="399"/>
      <c r="E33" s="399"/>
      <c r="F33" s="399"/>
      <c r="G33" s="151" t="e">
        <f>SUM(G34:G42)</f>
        <v>#REF!</v>
      </c>
      <c r="H33" s="208" t="e">
        <f>SUM(H34:H42)</f>
        <v>#REF!</v>
      </c>
    </row>
    <row r="34" spans="1:8" x14ac:dyDescent="0.2">
      <c r="A34" s="79" t="s">
        <v>135</v>
      </c>
      <c r="C34" s="207"/>
      <c r="D34" s="400" t="s">
        <v>181</v>
      </c>
      <c r="E34" s="400"/>
      <c r="F34" s="400"/>
      <c r="G34" s="150" t="e">
        <f>VLOOKUP(A34,#REF!,6,FALSE)</f>
        <v>#REF!</v>
      </c>
      <c r="H34" s="206" t="e">
        <f>VLOOKUP(A34,#REF!,6,FALSE)</f>
        <v>#REF!</v>
      </c>
    </row>
    <row r="35" spans="1:8" x14ac:dyDescent="0.2">
      <c r="A35" s="79" t="s">
        <v>37</v>
      </c>
      <c r="C35" s="207"/>
      <c r="D35" s="400" t="s">
        <v>182</v>
      </c>
      <c r="E35" s="400"/>
      <c r="F35" s="400"/>
      <c r="G35" s="150" t="e">
        <f>VLOOKUP(A35,#REF!,6,FALSE)</f>
        <v>#REF!</v>
      </c>
      <c r="H35" s="206" t="e">
        <f>VLOOKUP(A35,#REF!,6,FALSE)</f>
        <v>#REF!</v>
      </c>
    </row>
    <row r="36" spans="1:8" x14ac:dyDescent="0.2">
      <c r="A36" s="79" t="s">
        <v>136</v>
      </c>
      <c r="C36" s="207"/>
      <c r="D36" s="400" t="s">
        <v>183</v>
      </c>
      <c r="E36" s="400"/>
      <c r="F36" s="400"/>
      <c r="G36" s="150" t="e">
        <f>VLOOKUP(A36,#REF!,6,FALSE)</f>
        <v>#REF!</v>
      </c>
      <c r="H36" s="206" t="e">
        <f>VLOOKUP(A36,#REF!,6,FALSE)</f>
        <v>#REF!</v>
      </c>
    </row>
    <row r="37" spans="1:8" x14ac:dyDescent="0.2">
      <c r="A37" s="79" t="s">
        <v>38</v>
      </c>
      <c r="C37" s="207"/>
      <c r="D37" s="400" t="s">
        <v>184</v>
      </c>
      <c r="E37" s="400"/>
      <c r="F37" s="400"/>
      <c r="G37" s="150" t="e">
        <f>VLOOKUP(A37,#REF!,6,FALSE)</f>
        <v>#REF!</v>
      </c>
      <c r="H37" s="206" t="e">
        <f>VLOOKUP(A37,#REF!,6,FALSE)</f>
        <v>#REF!</v>
      </c>
    </row>
    <row r="38" spans="1:8" x14ac:dyDescent="0.2">
      <c r="A38" s="79" t="s">
        <v>39</v>
      </c>
      <c r="C38" s="207"/>
      <c r="D38" s="400" t="s">
        <v>185</v>
      </c>
      <c r="E38" s="400"/>
      <c r="F38" s="400"/>
      <c r="G38" s="150" t="e">
        <f>VLOOKUP(A38,#REF!,6,FALSE)</f>
        <v>#REF!</v>
      </c>
      <c r="H38" s="206" t="e">
        <f>VLOOKUP(A38,#REF!,6,FALSE)</f>
        <v>#REF!</v>
      </c>
    </row>
    <row r="39" spans="1:8" x14ac:dyDescent="0.2">
      <c r="A39" s="79" t="s">
        <v>137</v>
      </c>
      <c r="C39" s="207"/>
      <c r="D39" s="400" t="s">
        <v>186</v>
      </c>
      <c r="E39" s="400"/>
      <c r="F39" s="400"/>
      <c r="G39" s="150" t="e">
        <f>VLOOKUP(A39,#REF!,6,FALSE)</f>
        <v>#REF!</v>
      </c>
      <c r="H39" s="206" t="e">
        <f>VLOOKUP(A39,#REF!,6,FALSE)</f>
        <v>#REF!</v>
      </c>
    </row>
    <row r="40" spans="1:8" x14ac:dyDescent="0.2">
      <c r="A40" s="79" t="s">
        <v>138</v>
      </c>
      <c r="C40" s="207"/>
      <c r="D40" s="400" t="s">
        <v>187</v>
      </c>
      <c r="E40" s="400"/>
      <c r="F40" s="400"/>
      <c r="G40" s="150" t="e">
        <f>VLOOKUP(A40,#REF!,6,FALSE)</f>
        <v>#REF!</v>
      </c>
      <c r="H40" s="206" t="e">
        <f>VLOOKUP(A40,#REF!,6,FALSE)</f>
        <v>#REF!</v>
      </c>
    </row>
    <row r="41" spans="1:8" x14ac:dyDescent="0.2">
      <c r="A41" s="79" t="s">
        <v>139</v>
      </c>
      <c r="C41" s="207"/>
      <c r="D41" s="400" t="s">
        <v>188</v>
      </c>
      <c r="E41" s="400"/>
      <c r="F41" s="400"/>
      <c r="G41" s="150" t="e">
        <f>VLOOKUP(A41,#REF!,6,FALSE)</f>
        <v>#REF!</v>
      </c>
      <c r="H41" s="206" t="e">
        <f>VLOOKUP(A41,#REF!,6,FALSE)</f>
        <v>#REF!</v>
      </c>
    </row>
    <row r="42" spans="1:8" x14ac:dyDescent="0.2">
      <c r="A42" s="79" t="s">
        <v>140</v>
      </c>
      <c r="C42" s="207"/>
      <c r="D42" s="400" t="s">
        <v>189</v>
      </c>
      <c r="E42" s="400"/>
      <c r="F42" s="400"/>
      <c r="G42" s="150" t="e">
        <f>VLOOKUP(A42,#REF!,6,FALSE)</f>
        <v>#REF!</v>
      </c>
      <c r="H42" s="206" t="e">
        <f>VLOOKUP(A42,#REF!,6,FALSE)</f>
        <v>#REF!</v>
      </c>
    </row>
    <row r="43" spans="1:8" x14ac:dyDescent="0.2">
      <c r="C43" s="207"/>
      <c r="D43" s="168"/>
      <c r="E43" s="168"/>
      <c r="F43" s="168"/>
      <c r="G43" s="157"/>
      <c r="H43" s="211"/>
    </row>
    <row r="44" spans="1:8" x14ac:dyDescent="0.2">
      <c r="C44" s="398" t="s">
        <v>190</v>
      </c>
      <c r="D44" s="399"/>
      <c r="E44" s="399"/>
      <c r="F44" s="399"/>
      <c r="G44" s="151" t="e">
        <f>SUM(G45:G47)</f>
        <v>#REF!</v>
      </c>
      <c r="H44" s="208" t="e">
        <f>SUM(H45:H47)</f>
        <v>#REF!</v>
      </c>
    </row>
    <row r="45" spans="1:8" x14ac:dyDescent="0.2">
      <c r="A45" s="79" t="s">
        <v>141</v>
      </c>
      <c r="C45" s="207"/>
      <c r="D45" s="400" t="s">
        <v>191</v>
      </c>
      <c r="E45" s="400"/>
      <c r="F45" s="400"/>
      <c r="G45" s="150" t="e">
        <f>VLOOKUP(A45,#REF!,6,FALSE)</f>
        <v>#REF!</v>
      </c>
      <c r="H45" s="206" t="e">
        <f>VLOOKUP(A45,#REF!,6,FALSE)</f>
        <v>#REF!</v>
      </c>
    </row>
    <row r="46" spans="1:8" x14ac:dyDescent="0.2">
      <c r="A46" s="79" t="s">
        <v>142</v>
      </c>
      <c r="C46" s="207"/>
      <c r="D46" s="400" t="s">
        <v>91</v>
      </c>
      <c r="E46" s="400"/>
      <c r="F46" s="400"/>
      <c r="G46" s="150" t="e">
        <f>VLOOKUP(A46,#REF!,6,FALSE)</f>
        <v>#REF!</v>
      </c>
      <c r="H46" s="206" t="e">
        <f>VLOOKUP(A46,#REF!,6,FALSE)</f>
        <v>#REF!</v>
      </c>
    </row>
    <row r="47" spans="1:8" x14ac:dyDescent="0.2">
      <c r="A47" s="79" t="s">
        <v>143</v>
      </c>
      <c r="C47" s="207"/>
      <c r="D47" s="400" t="s">
        <v>192</v>
      </c>
      <c r="E47" s="400"/>
      <c r="F47" s="400"/>
      <c r="G47" s="150" t="e">
        <f>VLOOKUP(A47,#REF!,6,FALSE)</f>
        <v>#REF!</v>
      </c>
      <c r="H47" s="206" t="e">
        <f>VLOOKUP(A47,#REF!,6,FALSE)</f>
        <v>#REF!</v>
      </c>
    </row>
    <row r="48" spans="1:8" x14ac:dyDescent="0.2">
      <c r="C48" s="398" t="s">
        <v>193</v>
      </c>
      <c r="D48" s="399"/>
      <c r="E48" s="399"/>
      <c r="F48" s="399"/>
      <c r="G48" s="151" t="e">
        <f>SUM(G49:G53)</f>
        <v>#REF!</v>
      </c>
      <c r="H48" s="208" t="e">
        <f>SUM(H49:H53)</f>
        <v>#REF!</v>
      </c>
    </row>
    <row r="49" spans="1:8" x14ac:dyDescent="0.2">
      <c r="A49" s="79" t="s">
        <v>42</v>
      </c>
      <c r="C49" s="207"/>
      <c r="D49" s="400" t="s">
        <v>194</v>
      </c>
      <c r="E49" s="400"/>
      <c r="F49" s="400"/>
      <c r="G49" s="150" t="e">
        <f>VLOOKUP(A49,#REF!,6,FALSE)</f>
        <v>#REF!</v>
      </c>
      <c r="H49" s="206" t="e">
        <f>VLOOKUP(A49,#REF!,6,FALSE)</f>
        <v>#REF!</v>
      </c>
    </row>
    <row r="50" spans="1:8" x14ac:dyDescent="0.2">
      <c r="A50" s="79" t="s">
        <v>44</v>
      </c>
      <c r="C50" s="207"/>
      <c r="D50" s="400" t="s">
        <v>195</v>
      </c>
      <c r="E50" s="400"/>
      <c r="F50" s="400"/>
      <c r="G50" s="150" t="e">
        <f>VLOOKUP(A50,#REF!,6,FALSE)</f>
        <v>#REF!</v>
      </c>
      <c r="H50" s="206" t="e">
        <f>VLOOKUP(A50,#REF!,6,FALSE)</f>
        <v>#REF!</v>
      </c>
    </row>
    <row r="51" spans="1:8" x14ac:dyDescent="0.2">
      <c r="A51" s="79" t="s">
        <v>144</v>
      </c>
      <c r="C51" s="207"/>
      <c r="D51" s="400" t="s">
        <v>196</v>
      </c>
      <c r="E51" s="400"/>
      <c r="F51" s="400"/>
      <c r="G51" s="150" t="e">
        <f>VLOOKUP(A51,#REF!,6,FALSE)</f>
        <v>#REF!</v>
      </c>
      <c r="H51" s="206" t="e">
        <f>VLOOKUP(A51,#REF!,6,FALSE)</f>
        <v>#REF!</v>
      </c>
    </row>
    <row r="52" spans="1:8" x14ac:dyDescent="0.2">
      <c r="A52" s="79" t="s">
        <v>146</v>
      </c>
      <c r="C52" s="207"/>
      <c r="D52" s="400" t="s">
        <v>197</v>
      </c>
      <c r="E52" s="400"/>
      <c r="F52" s="400"/>
      <c r="G52" s="150" t="e">
        <f>VLOOKUP(A52,#REF!,6,FALSE)</f>
        <v>#REF!</v>
      </c>
      <c r="H52" s="206" t="e">
        <f>VLOOKUP(A52,#REF!,6,FALSE)</f>
        <v>#REF!</v>
      </c>
    </row>
    <row r="53" spans="1:8" x14ac:dyDescent="0.2">
      <c r="A53" s="79" t="s">
        <v>148</v>
      </c>
      <c r="C53" s="207"/>
      <c r="D53" s="400" t="s">
        <v>198</v>
      </c>
      <c r="E53" s="400"/>
      <c r="F53" s="400"/>
      <c r="G53" s="150" t="e">
        <f>VLOOKUP(A53,#REF!,6,FALSE)</f>
        <v>#REF!</v>
      </c>
      <c r="H53" s="206" t="e">
        <f>VLOOKUP(A53,#REF!,6,FALSE)</f>
        <v>#REF!</v>
      </c>
    </row>
    <row r="54" spans="1:8" x14ac:dyDescent="0.2">
      <c r="C54" s="398" t="s">
        <v>199</v>
      </c>
      <c r="D54" s="399"/>
      <c r="E54" s="399"/>
      <c r="F54" s="399"/>
      <c r="G54" s="151" t="e">
        <f>SUM(G55:G60)</f>
        <v>#REF!</v>
      </c>
      <c r="H54" s="208" t="e">
        <f>SUM(H55:H60)</f>
        <v>#REF!</v>
      </c>
    </row>
    <row r="55" spans="1:8" x14ac:dyDescent="0.2">
      <c r="A55" s="79" t="s">
        <v>46</v>
      </c>
      <c r="C55" s="207"/>
      <c r="D55" s="400" t="s">
        <v>200</v>
      </c>
      <c r="E55" s="400"/>
      <c r="F55" s="400"/>
      <c r="G55" s="150" t="e">
        <f>VLOOKUP(A55,#REF!,6,FALSE)</f>
        <v>#REF!</v>
      </c>
      <c r="H55" s="206" t="e">
        <f>VLOOKUP(A55,#REF!,6,FALSE)</f>
        <v>#REF!</v>
      </c>
    </row>
    <row r="56" spans="1:8" x14ac:dyDescent="0.2">
      <c r="A56" s="79" t="s">
        <v>150</v>
      </c>
      <c r="C56" s="207"/>
      <c r="D56" s="400" t="s">
        <v>201</v>
      </c>
      <c r="E56" s="400"/>
      <c r="F56" s="400"/>
      <c r="G56" s="150" t="e">
        <f>VLOOKUP(A56,#REF!,6,FALSE)</f>
        <v>#REF!</v>
      </c>
      <c r="H56" s="206" t="e">
        <f>VLOOKUP(A56,#REF!,6,FALSE)</f>
        <v>#REF!</v>
      </c>
    </row>
    <row r="57" spans="1:8" x14ac:dyDescent="0.2">
      <c r="A57" s="79" t="s">
        <v>151</v>
      </c>
      <c r="C57" s="207"/>
      <c r="D57" s="400" t="s">
        <v>202</v>
      </c>
      <c r="E57" s="400"/>
      <c r="F57" s="400"/>
      <c r="G57" s="150" t="e">
        <f>VLOOKUP(A57,#REF!,6,FALSE)</f>
        <v>#REF!</v>
      </c>
      <c r="H57" s="206" t="e">
        <f>VLOOKUP(A57,#REF!,6,FALSE)</f>
        <v>#REF!</v>
      </c>
    </row>
    <row r="58" spans="1:8" ht="28.5" customHeight="1" x14ac:dyDescent="0.2">
      <c r="A58" s="79" t="s">
        <v>152</v>
      </c>
      <c r="C58" s="207"/>
      <c r="D58" s="400" t="s">
        <v>203</v>
      </c>
      <c r="E58" s="400"/>
      <c r="F58" s="400"/>
      <c r="G58" s="150" t="e">
        <f>VLOOKUP(A58,#REF!,6,FALSE)</f>
        <v>#REF!</v>
      </c>
      <c r="H58" s="206" t="e">
        <f>VLOOKUP(A58,#REF!,6,FALSE)</f>
        <v>#REF!</v>
      </c>
    </row>
    <row r="59" spans="1:8" x14ac:dyDescent="0.2">
      <c r="A59" s="79" t="s">
        <v>153</v>
      </c>
      <c r="C59" s="207"/>
      <c r="D59" s="400" t="s">
        <v>204</v>
      </c>
      <c r="E59" s="400"/>
      <c r="F59" s="400"/>
      <c r="G59" s="150" t="e">
        <f>VLOOKUP(A59,#REF!,6,FALSE)</f>
        <v>#REF!</v>
      </c>
      <c r="H59" s="206" t="e">
        <f>VLOOKUP(A59,#REF!,6,FALSE)</f>
        <v>#REF!</v>
      </c>
    </row>
    <row r="60" spans="1:8" x14ac:dyDescent="0.2">
      <c r="A60" s="79" t="s">
        <v>154</v>
      </c>
      <c r="C60" s="207"/>
      <c r="D60" s="400" t="s">
        <v>205</v>
      </c>
      <c r="E60" s="400"/>
      <c r="F60" s="400"/>
      <c r="G60" s="150" t="e">
        <f>VLOOKUP(A60,#REF!,6,FALSE)</f>
        <v>#REF!</v>
      </c>
      <c r="H60" s="206" t="e">
        <f>VLOOKUP(A60,#REF!,6,FALSE)</f>
        <v>#REF!</v>
      </c>
    </row>
    <row r="61" spans="1:8" x14ac:dyDescent="0.2">
      <c r="C61" s="398" t="s">
        <v>206</v>
      </c>
      <c r="D61" s="399"/>
      <c r="E61" s="399"/>
      <c r="F61" s="399"/>
      <c r="G61" s="151" t="e">
        <f>SUM(G62)</f>
        <v>#REF!</v>
      </c>
      <c r="H61" s="208" t="e">
        <f>SUM(H62)</f>
        <v>#REF!</v>
      </c>
    </row>
    <row r="62" spans="1:8" x14ac:dyDescent="0.2">
      <c r="A62" s="79" t="s">
        <v>155</v>
      </c>
      <c r="C62" s="207"/>
      <c r="D62" s="400" t="s">
        <v>207</v>
      </c>
      <c r="E62" s="400"/>
      <c r="F62" s="400"/>
      <c r="G62" s="150" t="e">
        <f>VLOOKUP(A62,#REF!,6,FALSE)</f>
        <v>#REF!</v>
      </c>
      <c r="H62" s="206" t="e">
        <f>VLOOKUP(A62,#REF!,6,FALSE)</f>
        <v>#REF!</v>
      </c>
    </row>
    <row r="63" spans="1:8" x14ac:dyDescent="0.2">
      <c r="C63" s="401"/>
      <c r="D63" s="400"/>
      <c r="E63" s="400"/>
      <c r="F63" s="400"/>
      <c r="G63" s="150"/>
      <c r="H63" s="209"/>
    </row>
    <row r="64" spans="1:8" x14ac:dyDescent="0.2">
      <c r="C64" s="396" t="s">
        <v>208</v>
      </c>
      <c r="D64" s="397"/>
      <c r="E64" s="397"/>
      <c r="F64" s="397"/>
      <c r="G64" s="152" t="e">
        <f>+G61+G54+G48+G44+G33+G29</f>
        <v>#REF!</v>
      </c>
      <c r="H64" s="210" t="e">
        <f>+H61+H54+H48+H44+H33+H29</f>
        <v>#REF!</v>
      </c>
    </row>
    <row r="65" spans="3:9" x14ac:dyDescent="0.2">
      <c r="C65" s="207"/>
      <c r="D65" s="168"/>
      <c r="E65" s="168"/>
      <c r="F65" s="168"/>
      <c r="G65" s="150"/>
      <c r="H65" s="209"/>
    </row>
    <row r="66" spans="3:9" x14ac:dyDescent="0.2">
      <c r="C66" s="396" t="s">
        <v>209</v>
      </c>
      <c r="D66" s="397"/>
      <c r="E66" s="397"/>
      <c r="F66" s="397"/>
      <c r="G66" s="152" t="e">
        <f>+G26-G64</f>
        <v>#REF!</v>
      </c>
      <c r="H66" s="210" t="e">
        <f>+H26-H64</f>
        <v>#REF!</v>
      </c>
    </row>
    <row r="67" spans="3:9" x14ac:dyDescent="0.2">
      <c r="C67" s="207"/>
      <c r="D67" s="168"/>
      <c r="E67" s="168"/>
      <c r="F67" s="168"/>
      <c r="G67" s="168"/>
      <c r="H67" s="212"/>
    </row>
    <row r="68" spans="3:9" ht="12.75" thickBot="1" x14ac:dyDescent="0.25">
      <c r="C68" s="394"/>
      <c r="D68" s="395"/>
      <c r="E68" s="395"/>
      <c r="F68" s="213"/>
      <c r="G68" s="213"/>
      <c r="H68" s="214"/>
    </row>
    <row r="69" spans="3:9" x14ac:dyDescent="0.2">
      <c r="C69" s="158"/>
      <c r="D69" s="158"/>
      <c r="E69" s="158"/>
      <c r="F69" s="158"/>
      <c r="G69" s="159"/>
      <c r="H69" s="158"/>
    </row>
    <row r="70" spans="3:9" x14ac:dyDescent="0.2">
      <c r="C70" s="76"/>
      <c r="D70" s="76"/>
      <c r="E70" s="76"/>
      <c r="F70" s="76"/>
      <c r="G70" s="77"/>
      <c r="H70" s="76"/>
      <c r="I70" s="149"/>
    </row>
  </sheetData>
  <mergeCells count="61">
    <mergeCell ref="D14:F14"/>
    <mergeCell ref="C2:H2"/>
    <mergeCell ref="C3:H3"/>
    <mergeCell ref="C4:H4"/>
    <mergeCell ref="C6:F6"/>
    <mergeCell ref="C7:F7"/>
    <mergeCell ref="D8:F8"/>
    <mergeCell ref="D9:F9"/>
    <mergeCell ref="D10:F10"/>
    <mergeCell ref="D11:F11"/>
    <mergeCell ref="D12:F12"/>
    <mergeCell ref="D13:F13"/>
    <mergeCell ref="C28:F28"/>
    <mergeCell ref="D15:F15"/>
    <mergeCell ref="C16:F16"/>
    <mergeCell ref="D17:F17"/>
    <mergeCell ref="D18:F18"/>
    <mergeCell ref="C19:F19"/>
    <mergeCell ref="D20:F20"/>
    <mergeCell ref="D21:F21"/>
    <mergeCell ref="D22:F22"/>
    <mergeCell ref="D23:F23"/>
    <mergeCell ref="D24:F24"/>
    <mergeCell ref="C26:F26"/>
    <mergeCell ref="D40:F40"/>
    <mergeCell ref="C29:F29"/>
    <mergeCell ref="D30:F30"/>
    <mergeCell ref="D31:F31"/>
    <mergeCell ref="D32:F32"/>
    <mergeCell ref="C33:F33"/>
    <mergeCell ref="D34:F34"/>
    <mergeCell ref="D35:F35"/>
    <mergeCell ref="D36:F36"/>
    <mergeCell ref="D37:F37"/>
    <mergeCell ref="D38:F38"/>
    <mergeCell ref="D39:F39"/>
    <mergeCell ref="D53:F53"/>
    <mergeCell ref="D41:F41"/>
    <mergeCell ref="D42:F42"/>
    <mergeCell ref="C44:F44"/>
    <mergeCell ref="D45:F45"/>
    <mergeCell ref="D46:F46"/>
    <mergeCell ref="D47:F47"/>
    <mergeCell ref="C48:F48"/>
    <mergeCell ref="D49:F49"/>
    <mergeCell ref="D50:F50"/>
    <mergeCell ref="D51:F51"/>
    <mergeCell ref="D52:F52"/>
    <mergeCell ref="C68:E68"/>
    <mergeCell ref="C66:F66"/>
    <mergeCell ref="C54:F54"/>
    <mergeCell ref="D55:F55"/>
    <mergeCell ref="D56:F56"/>
    <mergeCell ref="D57:F57"/>
    <mergeCell ref="D58:F58"/>
    <mergeCell ref="D59:F59"/>
    <mergeCell ref="D60:F60"/>
    <mergeCell ref="C61:F61"/>
    <mergeCell ref="D62:F62"/>
    <mergeCell ref="C63:F63"/>
    <mergeCell ref="C64:F64"/>
  </mergeCells>
  <pageMargins left="0.7" right="0.7" top="0.75" bottom="0.75" header="0.3" footer="0.3"/>
  <pageSetup scale="82" orientation="portrait" r:id="rId1"/>
  <ignoredErrors>
    <ignoredError sqref="G7:H7 G8 G26 G64 G65 G44 G9:G15 G45:G47 G66 G30:G32 G20:G24 G17:G18 G49:G53 G62 G34:G43 G55:G60 H63:H66 H44 H25:H29 H67 H8:H15 H68:H69 H30:H32 H45:H47 H55:H60 H17:H18 H49:H53 H62 H34:H43 H20:H24" unlockedFormula="1"/>
    <ignoredError sqref="G54:H54 G33 G61 G63 G48 G16 G27:G28 G25 G19 G29 H19 H33 H61 H48 H16" formula="1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Q77"/>
  <sheetViews>
    <sheetView showGridLines="0" zoomScaleNormal="100" zoomScalePageLayoutView="115" workbookViewId="0">
      <selection sqref="A1:XFD1048576"/>
    </sheetView>
  </sheetViews>
  <sheetFormatPr baseColWidth="10" defaultColWidth="16.42578125" defaultRowHeight="11.25" x14ac:dyDescent="0.2"/>
  <cols>
    <col min="1" max="1" width="11.7109375" style="221" bestFit="1" customWidth="1"/>
    <col min="2" max="3" width="2.42578125" style="222" customWidth="1"/>
    <col min="4" max="4" width="58.7109375" style="223" bestFit="1" customWidth="1"/>
    <col min="5" max="5" width="15.5703125" style="224" bestFit="1" customWidth="1"/>
    <col min="6" max="6" width="13.85546875" style="222" bestFit="1" customWidth="1"/>
    <col min="7" max="7" width="26.28515625" style="224" customWidth="1"/>
    <col min="8" max="8" width="11.7109375" style="222" bestFit="1" customWidth="1"/>
    <col min="9" max="9" width="56.140625" style="222" bestFit="1" customWidth="1"/>
    <col min="10" max="10" width="13.140625" style="224" bestFit="1" customWidth="1"/>
    <col min="11" max="11" width="12.85546875" style="224" bestFit="1" customWidth="1"/>
    <col min="12" max="12" width="12.85546875" style="222" bestFit="1" customWidth="1"/>
    <col min="13" max="13" width="13.85546875" style="222" bestFit="1" customWidth="1"/>
    <col min="14" max="14" width="16.140625" style="224" bestFit="1" customWidth="1"/>
    <col min="15" max="15" width="56.140625" style="222" bestFit="1" customWidth="1"/>
    <col min="16" max="16" width="12.85546875" style="224" bestFit="1" customWidth="1"/>
    <col min="17" max="17" width="27.140625" style="223" bestFit="1" customWidth="1"/>
    <col min="18" max="18" width="11.7109375" style="222" bestFit="1" customWidth="1"/>
    <col min="19" max="30" width="12.7109375" style="222" bestFit="1" customWidth="1"/>
    <col min="31" max="31" width="10" style="222" bestFit="1" customWidth="1"/>
    <col min="32" max="16384" width="16.42578125" style="222"/>
  </cols>
  <sheetData>
    <row r="1" spans="1:17" ht="12" thickBot="1" x14ac:dyDescent="0.25"/>
    <row r="2" spans="1:17" x14ac:dyDescent="0.2">
      <c r="B2" s="420" t="s">
        <v>47</v>
      </c>
      <c r="C2" s="421"/>
      <c r="D2" s="421"/>
      <c r="E2" s="421"/>
      <c r="F2" s="422"/>
    </row>
    <row r="3" spans="1:17" x14ac:dyDescent="0.2">
      <c r="B3" s="423" t="s">
        <v>211</v>
      </c>
      <c r="C3" s="424"/>
      <c r="D3" s="424"/>
      <c r="E3" s="424"/>
      <c r="F3" s="425"/>
    </row>
    <row r="4" spans="1:17" x14ac:dyDescent="0.2">
      <c r="B4" s="426" t="s">
        <v>6545</v>
      </c>
      <c r="C4" s="427"/>
      <c r="D4" s="427"/>
      <c r="E4" s="427"/>
      <c r="F4" s="428"/>
    </row>
    <row r="5" spans="1:17" ht="12" thickBot="1" x14ac:dyDescent="0.25">
      <c r="B5" s="429" t="s">
        <v>212</v>
      </c>
      <c r="C5" s="430"/>
      <c r="D5" s="430"/>
      <c r="E5" s="278">
        <v>2019</v>
      </c>
      <c r="F5" s="266">
        <v>2018</v>
      </c>
      <c r="N5" s="322"/>
    </row>
    <row r="6" spans="1:17" s="226" customFormat="1" x14ac:dyDescent="0.2">
      <c r="A6" s="225"/>
      <c r="B6" s="267"/>
      <c r="C6" s="268"/>
      <c r="D6" s="268"/>
      <c r="E6" s="228"/>
      <c r="F6" s="269"/>
      <c r="G6" s="227"/>
      <c r="J6" s="227"/>
      <c r="K6" s="227"/>
      <c r="N6" s="227"/>
      <c r="P6" s="227"/>
      <c r="Q6" s="320"/>
    </row>
    <row r="7" spans="1:17" s="226" customFormat="1" x14ac:dyDescent="0.2">
      <c r="A7" s="225"/>
      <c r="B7" s="419" t="s">
        <v>213</v>
      </c>
      <c r="C7" s="416"/>
      <c r="D7" s="416"/>
      <c r="E7" s="270"/>
      <c r="F7" s="271"/>
      <c r="G7" s="227"/>
      <c r="J7" s="227"/>
      <c r="K7" s="227"/>
      <c r="N7" s="227"/>
      <c r="P7" s="227"/>
      <c r="Q7" s="320"/>
    </row>
    <row r="8" spans="1:17" s="226" customFormat="1" ht="12" x14ac:dyDescent="0.2">
      <c r="A8" s="225"/>
      <c r="B8" s="229"/>
      <c r="C8" s="416" t="s">
        <v>214</v>
      </c>
      <c r="D8" s="416"/>
      <c r="E8" s="272" t="e">
        <f>SUM(E9:E19)</f>
        <v>#REF!</v>
      </c>
      <c r="F8" s="192">
        <f>SUM(F9:F19)</f>
        <v>5895775222.5599995</v>
      </c>
      <c r="G8" s="227"/>
      <c r="J8" s="227"/>
      <c r="K8" s="227"/>
      <c r="N8" s="333"/>
      <c r="O8" s="339"/>
      <c r="P8" s="227"/>
      <c r="Q8" s="320"/>
    </row>
    <row r="9" spans="1:17" s="226" customFormat="1" ht="12" x14ac:dyDescent="0.2">
      <c r="A9" s="230" t="s">
        <v>26</v>
      </c>
      <c r="B9" s="229"/>
      <c r="C9" s="317"/>
      <c r="D9" s="231" t="s">
        <v>158</v>
      </c>
      <c r="E9" s="216" t="e">
        <f>VLOOKUP(A9,#REF!,6,FALSE)</f>
        <v>#REF!</v>
      </c>
      <c r="F9" s="193">
        <v>1881114634.03</v>
      </c>
      <c r="G9" s="227"/>
      <c r="J9" s="227"/>
      <c r="K9" s="227"/>
      <c r="N9" s="334"/>
      <c r="O9" s="339"/>
      <c r="P9" s="227"/>
      <c r="Q9" s="320"/>
    </row>
    <row r="10" spans="1:17" s="226" customFormat="1" ht="12" x14ac:dyDescent="0.2">
      <c r="A10" s="230" t="s">
        <v>127</v>
      </c>
      <c r="B10" s="229"/>
      <c r="C10" s="317"/>
      <c r="D10" s="231" t="s">
        <v>159</v>
      </c>
      <c r="E10" s="362" t="e">
        <f>VLOOKUP(A10,#REF!,6,FALSE)</f>
        <v>#REF!</v>
      </c>
      <c r="F10" s="193">
        <v>0</v>
      </c>
      <c r="G10" s="227"/>
      <c r="J10" s="227"/>
      <c r="K10" s="227"/>
      <c r="N10" s="334"/>
      <c r="O10" s="339"/>
      <c r="P10" s="227"/>
      <c r="Q10" s="320"/>
    </row>
    <row r="11" spans="1:17" s="226" customFormat="1" ht="12" x14ac:dyDescent="0.2">
      <c r="A11" s="230" t="s">
        <v>128</v>
      </c>
      <c r="B11" s="229"/>
      <c r="C11" s="231"/>
      <c r="D11" s="231" t="s">
        <v>215</v>
      </c>
      <c r="E11" s="362" t="e">
        <f>VLOOKUP(A11,#REF!,6,FALSE)</f>
        <v>#REF!</v>
      </c>
      <c r="F11" s="193">
        <v>0</v>
      </c>
      <c r="G11" s="227"/>
      <c r="J11" s="227"/>
      <c r="K11" s="227"/>
      <c r="N11" s="334"/>
      <c r="O11" s="339"/>
      <c r="P11" s="227"/>
      <c r="Q11" s="320"/>
    </row>
    <row r="12" spans="1:17" s="226" customFormat="1" ht="12" x14ac:dyDescent="0.2">
      <c r="A12" s="230" t="s">
        <v>27</v>
      </c>
      <c r="B12" s="229"/>
      <c r="C12" s="231"/>
      <c r="D12" s="231" t="s">
        <v>161</v>
      </c>
      <c r="E12" s="216" t="e">
        <f>VLOOKUP(A12,#REF!,6,FALSE)</f>
        <v>#REF!</v>
      </c>
      <c r="F12" s="193">
        <v>282896195.17000002</v>
      </c>
      <c r="G12" s="227"/>
      <c r="J12" s="227"/>
      <c r="K12" s="227"/>
      <c r="N12" s="334"/>
      <c r="O12" s="339"/>
      <c r="P12" s="227"/>
      <c r="Q12" s="320"/>
    </row>
    <row r="13" spans="1:17" s="226" customFormat="1" ht="12" thickBot="1" x14ac:dyDescent="0.25">
      <c r="A13" s="230" t="s">
        <v>28</v>
      </c>
      <c r="B13" s="229"/>
      <c r="C13" s="231"/>
      <c r="D13" s="289" t="s">
        <v>310</v>
      </c>
      <c r="E13" s="216" t="e">
        <f>VLOOKUP(A13,#REF!,6,FALSE)</f>
        <v>#REF!</v>
      </c>
      <c r="F13" s="193">
        <v>164130786.25999999</v>
      </c>
      <c r="G13" s="227"/>
      <c r="J13" s="227"/>
      <c r="K13" s="227"/>
      <c r="P13" s="227"/>
      <c r="Q13" s="227"/>
    </row>
    <row r="14" spans="1:17" s="226" customFormat="1" ht="12" thickBot="1" x14ac:dyDescent="0.25">
      <c r="A14" s="230" t="s">
        <v>29</v>
      </c>
      <c r="B14" s="229"/>
      <c r="C14" s="231"/>
      <c r="D14" s="289" t="s">
        <v>317</v>
      </c>
      <c r="E14" s="216" t="e">
        <f>VLOOKUP(A14,#REF!,6,FALSE)</f>
        <v>#REF!</v>
      </c>
      <c r="F14" s="193">
        <v>320863200.97000003</v>
      </c>
      <c r="G14" s="227"/>
      <c r="J14" s="217" t="s">
        <v>299</v>
      </c>
      <c r="K14" s="218" t="s">
        <v>218</v>
      </c>
    </row>
    <row r="15" spans="1:17" s="226" customFormat="1" x14ac:dyDescent="0.2">
      <c r="A15" s="230" t="s">
        <v>129</v>
      </c>
      <c r="B15" s="229"/>
      <c r="C15" s="231"/>
      <c r="D15" s="231" t="s">
        <v>164</v>
      </c>
      <c r="E15" s="362" t="e">
        <f>VLOOKUP(A15,#REF!,6,FALSE)</f>
        <v>#REF!</v>
      </c>
      <c r="F15" s="193">
        <v>0</v>
      </c>
      <c r="G15" s="227"/>
      <c r="H15" s="344" t="s">
        <v>2</v>
      </c>
      <c r="I15" s="282" t="s">
        <v>54</v>
      </c>
      <c r="J15" s="352">
        <f>VLOOKUP($H15,[1]Cambios!$A:$D,3,FALSE)</f>
        <v>0</v>
      </c>
      <c r="K15" s="283">
        <f>VLOOKUP(H15,[1]Cambios!A:D,4,FALSE)</f>
        <v>11011303.050000001</v>
      </c>
      <c r="L15" s="234" t="s">
        <v>301</v>
      </c>
    </row>
    <row r="16" spans="1:17" s="226" customFormat="1" ht="22.5" x14ac:dyDescent="0.2">
      <c r="A16" s="230" t="s">
        <v>130</v>
      </c>
      <c r="B16" s="229"/>
      <c r="C16" s="231"/>
      <c r="D16" s="231" t="s">
        <v>165</v>
      </c>
      <c r="E16" s="362" t="e">
        <f>VLOOKUP(A16,#REF!,6,FALSE)</f>
        <v>#REF!</v>
      </c>
      <c r="F16" s="193">
        <v>0</v>
      </c>
      <c r="G16" s="227"/>
      <c r="H16" s="345" t="s">
        <v>3</v>
      </c>
      <c r="I16" s="236" t="s">
        <v>56</v>
      </c>
      <c r="J16" s="353">
        <f>VLOOKUP($H16,[1]Cambios!$A:$D,3,FALSE)</f>
        <v>658925.08000000194</v>
      </c>
      <c r="K16" s="279">
        <f>VLOOKUP(H16,[1]Cambios!A:D,4,FALSE)</f>
        <v>0</v>
      </c>
      <c r="L16" s="237" t="s">
        <v>301</v>
      </c>
    </row>
    <row r="17" spans="1:13" s="226" customFormat="1" x14ac:dyDescent="0.2">
      <c r="A17" s="230" t="s">
        <v>30</v>
      </c>
      <c r="B17" s="229"/>
      <c r="C17" s="231"/>
      <c r="D17" s="231" t="s">
        <v>167</v>
      </c>
      <c r="E17" s="216" t="e">
        <f>VLOOKUP(A17,#REF!,6,FALSE)</f>
        <v>#REF!</v>
      </c>
      <c r="F17" s="193">
        <v>2770993440.1199999</v>
      </c>
      <c r="G17" s="227"/>
      <c r="H17" s="345" t="s">
        <v>105</v>
      </c>
      <c r="I17" s="341" t="s">
        <v>238</v>
      </c>
      <c r="J17" s="353"/>
      <c r="K17" s="279"/>
      <c r="L17" s="351" t="s">
        <v>301</v>
      </c>
    </row>
    <row r="18" spans="1:13" s="226" customFormat="1" x14ac:dyDescent="0.2">
      <c r="A18" s="230" t="s">
        <v>31</v>
      </c>
      <c r="B18" s="229"/>
      <c r="C18" s="231"/>
      <c r="D18" s="231" t="s">
        <v>216</v>
      </c>
      <c r="E18" s="216" t="e">
        <f>VLOOKUP(A18,#REF!,6,FALSE)</f>
        <v>#REF!</v>
      </c>
      <c r="F18" s="193">
        <v>415135675.76999998</v>
      </c>
      <c r="G18" s="227"/>
      <c r="H18" s="345" t="s">
        <v>106</v>
      </c>
      <c r="I18" s="341" t="s">
        <v>60</v>
      </c>
      <c r="J18" s="353"/>
      <c r="K18" s="279"/>
      <c r="L18" s="237" t="s">
        <v>301</v>
      </c>
    </row>
    <row r="19" spans="1:13" s="226" customFormat="1" x14ac:dyDescent="0.2">
      <c r="A19" s="230" t="s">
        <v>32</v>
      </c>
      <c r="B19" s="229"/>
      <c r="C19" s="231"/>
      <c r="D19" s="231" t="s">
        <v>217</v>
      </c>
      <c r="E19" s="216" t="e">
        <f>+J35</f>
        <v>#REF!</v>
      </c>
      <c r="F19" s="193">
        <v>60641290.240000039</v>
      </c>
      <c r="G19" s="227"/>
      <c r="H19" s="345" t="s">
        <v>107</v>
      </c>
      <c r="I19" s="341" t="s">
        <v>6534</v>
      </c>
      <c r="J19" s="353"/>
      <c r="K19" s="279"/>
      <c r="L19" s="237" t="s">
        <v>301</v>
      </c>
    </row>
    <row r="20" spans="1:13" s="226" customFormat="1" x14ac:dyDescent="0.2">
      <c r="A20" s="225"/>
      <c r="B20" s="229"/>
      <c r="C20" s="416" t="s">
        <v>218</v>
      </c>
      <c r="D20" s="416"/>
      <c r="E20" s="273" t="e">
        <f>SUM(E21:E36)</f>
        <v>#REF!</v>
      </c>
      <c r="F20" s="194">
        <f>SUM(F21:F36)</f>
        <v>4207504296.869998</v>
      </c>
      <c r="G20" s="227"/>
      <c r="H20" s="345" t="s">
        <v>108</v>
      </c>
      <c r="I20" s="341" t="s">
        <v>239</v>
      </c>
      <c r="J20" s="353"/>
      <c r="K20" s="279"/>
      <c r="L20" s="237" t="s">
        <v>301</v>
      </c>
    </row>
    <row r="21" spans="1:13" s="226" customFormat="1" x14ac:dyDescent="0.2">
      <c r="A21" s="230" t="s">
        <v>34</v>
      </c>
      <c r="B21" s="229"/>
      <c r="C21" s="342"/>
      <c r="D21" s="231" t="s">
        <v>178</v>
      </c>
      <c r="E21" s="216" t="e">
        <f>VLOOKUP(A21,#REF!,6,FALSE)</f>
        <v>#REF!</v>
      </c>
      <c r="F21" s="193">
        <v>1475407212.4000001</v>
      </c>
      <c r="G21" s="227"/>
      <c r="H21" s="345" t="s">
        <v>15</v>
      </c>
      <c r="I21" s="236" t="s">
        <v>53</v>
      </c>
      <c r="J21" s="353">
        <f>VLOOKUP($H21,[1]Cambios!$A:$D,3,FALSE)</f>
        <v>156201038.25999999</v>
      </c>
      <c r="K21" s="279">
        <f>VLOOKUP(H21,[1]Cambios!A:D,4,FALSE)</f>
        <v>0</v>
      </c>
      <c r="L21" s="237" t="s">
        <v>301</v>
      </c>
    </row>
    <row r="22" spans="1:13" s="226" customFormat="1" x14ac:dyDescent="0.2">
      <c r="A22" s="230" t="s">
        <v>35</v>
      </c>
      <c r="B22" s="229"/>
      <c r="C22" s="342"/>
      <c r="D22" s="231" t="s">
        <v>179</v>
      </c>
      <c r="E22" s="216" t="e">
        <f>VLOOKUP(A22,#REF!,6,FALSE)</f>
        <v>#REF!</v>
      </c>
      <c r="F22" s="193">
        <v>622063225.52999997</v>
      </c>
      <c r="G22" s="227"/>
      <c r="H22" s="345" t="s">
        <v>112</v>
      </c>
      <c r="I22" s="236" t="s">
        <v>55</v>
      </c>
      <c r="J22" s="353"/>
      <c r="K22" s="279"/>
      <c r="L22" s="237" t="s">
        <v>301</v>
      </c>
    </row>
    <row r="23" spans="1:13" s="226" customFormat="1" x14ac:dyDescent="0.2">
      <c r="A23" s="230" t="s">
        <v>36</v>
      </c>
      <c r="B23" s="229"/>
      <c r="C23" s="342"/>
      <c r="D23" s="231" t="s">
        <v>180</v>
      </c>
      <c r="E23" s="216" t="e">
        <f>VLOOKUP(A23,#REF!,6,FALSE)</f>
        <v>#REF!</v>
      </c>
      <c r="F23" s="193">
        <v>1336921618.5899999</v>
      </c>
      <c r="G23" s="227"/>
      <c r="H23" s="345" t="s">
        <v>113</v>
      </c>
      <c r="I23" s="236" t="s">
        <v>59</v>
      </c>
      <c r="J23" s="353"/>
      <c r="K23" s="279"/>
      <c r="L23" s="237" t="s">
        <v>301</v>
      </c>
    </row>
    <row r="24" spans="1:13" s="226" customFormat="1" x14ac:dyDescent="0.2">
      <c r="A24" s="230" t="s">
        <v>135</v>
      </c>
      <c r="B24" s="229"/>
      <c r="C24" s="342"/>
      <c r="D24" s="231" t="s">
        <v>181</v>
      </c>
      <c r="E24" s="362" t="e">
        <f>VLOOKUP(A24,#REF!,6,FALSE)</f>
        <v>#REF!</v>
      </c>
      <c r="F24" s="193">
        <v>0</v>
      </c>
      <c r="G24" s="227"/>
      <c r="H24" s="345" t="s">
        <v>114</v>
      </c>
      <c r="I24" s="236" t="s">
        <v>61</v>
      </c>
      <c r="J24" s="353"/>
      <c r="K24" s="279"/>
      <c r="L24" s="237" t="s">
        <v>301</v>
      </c>
    </row>
    <row r="25" spans="1:13" s="226" customFormat="1" x14ac:dyDescent="0.2">
      <c r="A25" s="230" t="s">
        <v>37</v>
      </c>
      <c r="B25" s="229"/>
      <c r="C25" s="342"/>
      <c r="D25" s="231" t="s">
        <v>219</v>
      </c>
      <c r="E25" s="216" t="e">
        <f>VLOOKUP(A25,#REF!,6,FALSE)</f>
        <v>#REF!</v>
      </c>
      <c r="F25" s="193">
        <v>45019327.770000003</v>
      </c>
      <c r="G25" s="227"/>
      <c r="H25" s="345" t="s">
        <v>17</v>
      </c>
      <c r="I25" s="341" t="s">
        <v>80</v>
      </c>
      <c r="J25" s="353">
        <f>VLOOKUP($H25,[1]Cambios!$A:$D,3,FALSE)</f>
        <v>925062.05000000028</v>
      </c>
      <c r="K25" s="279">
        <f>VLOOKUP(H25,[1]Cambios!A:D,4,FALSE)</f>
        <v>0</v>
      </c>
      <c r="L25" s="237" t="s">
        <v>301</v>
      </c>
    </row>
    <row r="26" spans="1:13" s="226" customFormat="1" x14ac:dyDescent="0.2">
      <c r="A26" s="230" t="s">
        <v>136</v>
      </c>
      <c r="B26" s="229"/>
      <c r="C26" s="342"/>
      <c r="D26" s="231" t="s">
        <v>220</v>
      </c>
      <c r="E26" s="216" t="e">
        <f>VLOOKUP(A26,#REF!,6,FALSE)</f>
        <v>#REF!</v>
      </c>
      <c r="F26" s="193">
        <v>0</v>
      </c>
      <c r="G26" s="227"/>
      <c r="H26" s="345" t="s">
        <v>115</v>
      </c>
      <c r="I26" s="341" t="s">
        <v>65</v>
      </c>
      <c r="J26" s="353">
        <f>VLOOKUP($H26,[1]Cambios!$A:$D,3,FALSE)</f>
        <v>56541958.839999996</v>
      </c>
      <c r="K26" s="279">
        <f>VLOOKUP(H26,[1]Cambios!A:D,4,FALSE)</f>
        <v>0</v>
      </c>
      <c r="L26" s="237" t="s">
        <v>301</v>
      </c>
      <c r="M26" s="340" t="s">
        <v>6537</v>
      </c>
    </row>
    <row r="27" spans="1:13" s="226" customFormat="1" x14ac:dyDescent="0.2">
      <c r="A27" s="230" t="s">
        <v>38</v>
      </c>
      <c r="B27" s="229"/>
      <c r="C27" s="342"/>
      <c r="D27" s="231" t="s">
        <v>184</v>
      </c>
      <c r="E27" s="216" t="e">
        <f>VLOOKUP(A27,#REF!,6,FALSE)</f>
        <v>#REF!</v>
      </c>
      <c r="F27" s="193">
        <v>101656319.05</v>
      </c>
      <c r="G27" s="227"/>
      <c r="H27" s="345" t="str">
        <f>'EA 11-19'!A23</f>
        <v>4.3.4.0.00.0000</v>
      </c>
      <c r="I27" s="341" t="s">
        <v>6535</v>
      </c>
      <c r="J27" s="353" t="e">
        <f>VLOOKUP(H27,'EA 11-19'!A:H,7)</f>
        <v>#REF!</v>
      </c>
      <c r="K27" s="279"/>
      <c r="L27" s="351" t="s">
        <v>300</v>
      </c>
      <c r="M27" s="340" t="s">
        <v>6538</v>
      </c>
    </row>
    <row r="28" spans="1:13" s="226" customFormat="1" x14ac:dyDescent="0.2">
      <c r="A28" s="230" t="s">
        <v>39</v>
      </c>
      <c r="B28" s="229"/>
      <c r="C28" s="342"/>
      <c r="D28" s="231" t="s">
        <v>185</v>
      </c>
      <c r="E28" s="216" t="e">
        <f>VLOOKUP(A28,#REF!,6,FALSE)</f>
        <v>#REF!</v>
      </c>
      <c r="F28" s="193">
        <v>396501511.07999998</v>
      </c>
      <c r="G28" s="227"/>
      <c r="H28" s="345" t="s">
        <v>150</v>
      </c>
      <c r="I28" s="341" t="s">
        <v>6536</v>
      </c>
      <c r="J28" s="353" t="e">
        <f>VLOOKUP(H28,'EA 11-19'!A:H,7)</f>
        <v>#REF!</v>
      </c>
      <c r="K28" s="279"/>
      <c r="L28" s="351" t="s">
        <v>300</v>
      </c>
      <c r="M28" s="340" t="s">
        <v>6539</v>
      </c>
    </row>
    <row r="29" spans="1:13" s="226" customFormat="1" x14ac:dyDescent="0.2">
      <c r="A29" s="230" t="s">
        <v>137</v>
      </c>
      <c r="B29" s="229"/>
      <c r="C29" s="342"/>
      <c r="D29" s="231" t="s">
        <v>186</v>
      </c>
      <c r="E29" s="216" t="e">
        <f>VLOOKUP(A29,#REF!,6,FALSE)</f>
        <v>#REF!</v>
      </c>
      <c r="F29" s="193">
        <v>120000000</v>
      </c>
      <c r="G29" s="227"/>
      <c r="H29" s="345" t="s">
        <v>18</v>
      </c>
      <c r="I29" s="285" t="s">
        <v>66</v>
      </c>
      <c r="J29" s="353">
        <f>VLOOKUP($H29,[1]Cambios!$A:$D,3,FALSE)</f>
        <v>0</v>
      </c>
      <c r="K29" s="279">
        <f>VLOOKUP(H29,[1]Cambios!A:D,4,FALSE)</f>
        <v>3530090.8</v>
      </c>
      <c r="L29" s="237" t="s">
        <v>301</v>
      </c>
    </row>
    <row r="30" spans="1:13" s="226" customFormat="1" x14ac:dyDescent="0.2">
      <c r="A30" s="230" t="s">
        <v>138</v>
      </c>
      <c r="B30" s="229"/>
      <c r="C30" s="342"/>
      <c r="D30" s="231" t="s">
        <v>187</v>
      </c>
      <c r="E30" s="362" t="e">
        <f>VLOOKUP(A30,#REF!,6,FALSE)</f>
        <v>#REF!</v>
      </c>
      <c r="F30" s="193">
        <v>0</v>
      </c>
      <c r="G30" s="227"/>
      <c r="H30" s="346" t="s">
        <v>23</v>
      </c>
      <c r="I30" s="239" t="s">
        <v>306</v>
      </c>
      <c r="J30" s="353">
        <f>VLOOKUP($H30,[1]Cambios!$A:$D,3,FALSE)</f>
        <v>0</v>
      </c>
      <c r="K30" s="279">
        <f>VLOOKUP(H30,[1]Cambios!A:D,4,FALSE)</f>
        <v>142252370.26000023</v>
      </c>
      <c r="L30" s="237" t="s">
        <v>301</v>
      </c>
    </row>
    <row r="31" spans="1:13" s="226" customFormat="1" x14ac:dyDescent="0.2">
      <c r="A31" s="230" t="s">
        <v>139</v>
      </c>
      <c r="B31" s="229"/>
      <c r="C31" s="342"/>
      <c r="D31" s="231" t="s">
        <v>188</v>
      </c>
      <c r="E31" s="362" t="e">
        <f>VLOOKUP(A31,#REF!,6,FALSE)</f>
        <v>#REF!</v>
      </c>
      <c r="F31" s="193">
        <v>0</v>
      </c>
      <c r="G31" s="227"/>
      <c r="H31" s="349" t="s">
        <v>124</v>
      </c>
      <c r="I31" s="350" t="s">
        <v>98</v>
      </c>
      <c r="J31" s="354"/>
      <c r="K31" s="288"/>
      <c r="L31" s="237" t="s">
        <v>301</v>
      </c>
    </row>
    <row r="32" spans="1:13" s="226" customFormat="1" ht="12" thickBot="1" x14ac:dyDescent="0.25">
      <c r="A32" s="230" t="s">
        <v>140</v>
      </c>
      <c r="B32" s="229"/>
      <c r="C32" s="342"/>
      <c r="D32" s="231" t="s">
        <v>189</v>
      </c>
      <c r="E32" s="362" t="e">
        <f>VLOOKUP(A32,#REF!,6,FALSE)</f>
        <v>#REF!</v>
      </c>
      <c r="F32" s="193">
        <v>0</v>
      </c>
      <c r="G32" s="227"/>
      <c r="H32" s="347" t="s">
        <v>24</v>
      </c>
      <c r="I32" s="287" t="s">
        <v>307</v>
      </c>
      <c r="J32" s="288">
        <f>VLOOKUP($H32,[1]Cambios!$A:$D,3,FALSE)</f>
        <v>34931747.180000305</v>
      </c>
      <c r="K32" s="288">
        <f>VLOOKUP(H32,[1]Cambios!A:D,4,FALSE)</f>
        <v>0</v>
      </c>
      <c r="L32" s="237" t="s">
        <v>301</v>
      </c>
    </row>
    <row r="33" spans="1:17" s="226" customFormat="1" x14ac:dyDescent="0.2">
      <c r="A33" s="230" t="s">
        <v>141</v>
      </c>
      <c r="B33" s="229"/>
      <c r="C33" s="342"/>
      <c r="D33" s="231" t="s">
        <v>221</v>
      </c>
      <c r="E33" s="362" t="e">
        <f>VLOOKUP(A33,#REF!,6,FALSE)</f>
        <v>#REF!</v>
      </c>
      <c r="F33" s="193">
        <v>0</v>
      </c>
      <c r="G33" s="227"/>
      <c r="H33" s="344" t="s">
        <v>33</v>
      </c>
      <c r="I33" s="348" t="s">
        <v>174</v>
      </c>
      <c r="J33" s="355" t="e">
        <f>VLOOKUP($H33,'EA 11-19'!$A:$H,7,FALSE)</f>
        <v>#REF!</v>
      </c>
      <c r="K33" s="326"/>
      <c r="L33" s="237" t="s">
        <v>300</v>
      </c>
    </row>
    <row r="34" spans="1:17" s="226" customFormat="1" ht="12.75" thickBot="1" x14ac:dyDescent="0.25">
      <c r="A34" s="230" t="s">
        <v>142</v>
      </c>
      <c r="B34" s="229"/>
      <c r="C34" s="342"/>
      <c r="D34" s="231" t="s">
        <v>91</v>
      </c>
      <c r="E34" s="362" t="e">
        <f>VLOOKUP(A34,#REF!,6,FALSE)</f>
        <v>#REF!</v>
      </c>
      <c r="F34" s="193">
        <v>0</v>
      </c>
      <c r="G34" s="227"/>
      <c r="H34" s="242" t="s">
        <v>154</v>
      </c>
      <c r="I34" s="242" t="s">
        <v>205</v>
      </c>
      <c r="J34" s="286"/>
      <c r="K34" s="284" t="e">
        <f>VLOOKUP(H34,'EA 11-19'!A:H,7,FALSE)</f>
        <v>#REF!</v>
      </c>
      <c r="L34" s="244" t="s">
        <v>300</v>
      </c>
      <c r="N34" s="150"/>
    </row>
    <row r="35" spans="1:17" s="226" customFormat="1" ht="12" thickBot="1" x14ac:dyDescent="0.25">
      <c r="A35" s="230" t="s">
        <v>143</v>
      </c>
      <c r="B35" s="229"/>
      <c r="C35" s="342"/>
      <c r="D35" s="231" t="s">
        <v>192</v>
      </c>
      <c r="E35" s="216" t="e">
        <f>VLOOKUP(A35,#REF!,6,FALSE)</f>
        <v>#REF!</v>
      </c>
      <c r="F35" s="193">
        <v>27501776.199999999</v>
      </c>
      <c r="G35" s="227"/>
      <c r="H35" s="79"/>
      <c r="I35" s="245"/>
      <c r="J35" s="246" t="e">
        <f>SUM(J15:J34)</f>
        <v>#REF!</v>
      </c>
      <c r="K35" s="246" t="e">
        <f>SUM(K15:K34)</f>
        <v>#REF!</v>
      </c>
    </row>
    <row r="36" spans="1:17" s="226" customFormat="1" ht="12" x14ac:dyDescent="0.2">
      <c r="A36" s="230" t="s">
        <v>154</v>
      </c>
      <c r="B36" s="229"/>
      <c r="C36" s="342"/>
      <c r="D36" s="231" t="s">
        <v>222</v>
      </c>
      <c r="E36" s="216" t="e">
        <f>+K35</f>
        <v>#REF!</v>
      </c>
      <c r="F36" s="193">
        <v>82433306.249998033</v>
      </c>
      <c r="G36" s="227"/>
      <c r="N36" s="334"/>
      <c r="O36" s="339"/>
      <c r="P36" s="227"/>
      <c r="Q36" s="320"/>
    </row>
    <row r="37" spans="1:17" s="226" customFormat="1" ht="12" x14ac:dyDescent="0.2">
      <c r="A37" s="225"/>
      <c r="B37" s="417" t="s">
        <v>223</v>
      </c>
      <c r="C37" s="418"/>
      <c r="D37" s="418"/>
      <c r="E37" s="274" t="e">
        <f>E8-E20</f>
        <v>#REF!</v>
      </c>
      <c r="F37" s="195">
        <f>F8-F20</f>
        <v>1688270925.6900015</v>
      </c>
      <c r="G37" s="227"/>
      <c r="J37" s="227"/>
      <c r="K37" s="227"/>
      <c r="N37" s="336"/>
      <c r="O37" s="339"/>
      <c r="P37" s="227"/>
      <c r="Q37" s="320"/>
    </row>
    <row r="38" spans="1:17" s="226" customFormat="1" ht="12" x14ac:dyDescent="0.2">
      <c r="A38" s="225"/>
      <c r="B38" s="247"/>
      <c r="C38" s="248"/>
      <c r="D38" s="248"/>
      <c r="E38" s="216"/>
      <c r="F38" s="193"/>
      <c r="G38" s="227"/>
      <c r="N38" s="334"/>
      <c r="P38" s="227"/>
      <c r="Q38" s="320"/>
    </row>
    <row r="39" spans="1:17" s="245" customFormat="1" ht="12" x14ac:dyDescent="0.2">
      <c r="A39" s="249"/>
      <c r="B39" s="419" t="s">
        <v>224</v>
      </c>
      <c r="C39" s="416"/>
      <c r="D39" s="416"/>
      <c r="E39" s="216"/>
      <c r="F39" s="193"/>
      <c r="G39" s="227"/>
      <c r="H39" s="226"/>
      <c r="I39" s="226"/>
      <c r="J39" s="227"/>
      <c r="K39" s="227"/>
      <c r="L39" s="226"/>
      <c r="N39" s="334"/>
      <c r="P39" s="319"/>
      <c r="Q39" s="321"/>
    </row>
    <row r="40" spans="1:17" s="226" customFormat="1" ht="12" x14ac:dyDescent="0.2">
      <c r="A40" s="225"/>
      <c r="B40" s="229"/>
      <c r="C40" s="416" t="s">
        <v>214</v>
      </c>
      <c r="D40" s="416"/>
      <c r="E40" s="362">
        <f>SUM(E41:E43)</f>
        <v>0</v>
      </c>
      <c r="F40" s="196">
        <f>SUM(F41:F43)</f>
        <v>0</v>
      </c>
      <c r="G40" s="227"/>
      <c r="J40" s="227"/>
      <c r="K40" s="227"/>
      <c r="N40" s="335"/>
      <c r="P40" s="227"/>
      <c r="Q40" s="320"/>
    </row>
    <row r="41" spans="1:17" s="226" customFormat="1" ht="12" x14ac:dyDescent="0.2">
      <c r="A41" s="230" t="s">
        <v>6</v>
      </c>
      <c r="B41" s="229"/>
      <c r="C41" s="231"/>
      <c r="D41" s="231" t="s">
        <v>75</v>
      </c>
      <c r="E41" s="362">
        <v>0</v>
      </c>
      <c r="F41" s="193">
        <v>0</v>
      </c>
      <c r="G41" s="227"/>
      <c r="J41" s="227"/>
      <c r="K41" s="227"/>
      <c r="N41" s="334"/>
      <c r="P41" s="227"/>
      <c r="Q41" s="320"/>
    </row>
    <row r="42" spans="1:17" s="226" customFormat="1" ht="12" x14ac:dyDescent="0.2">
      <c r="A42" s="230" t="s">
        <v>7</v>
      </c>
      <c r="B42" s="229"/>
      <c r="C42" s="231"/>
      <c r="D42" s="231" t="s">
        <v>77</v>
      </c>
      <c r="E42" s="362">
        <v>0</v>
      </c>
      <c r="F42" s="193">
        <v>0</v>
      </c>
      <c r="G42" s="227"/>
      <c r="J42" s="227"/>
      <c r="K42" s="227"/>
      <c r="N42" s="334"/>
      <c r="P42" s="227"/>
      <c r="Q42" s="320"/>
    </row>
    <row r="43" spans="1:17" s="226" customFormat="1" ht="12" x14ac:dyDescent="0.2">
      <c r="A43" s="225"/>
      <c r="B43" s="229"/>
      <c r="C43" s="231"/>
      <c r="D43" s="231" t="s">
        <v>225</v>
      </c>
      <c r="E43" s="362">
        <v>0</v>
      </c>
      <c r="F43" s="193">
        <v>0</v>
      </c>
      <c r="G43" s="227"/>
      <c r="J43" s="227"/>
      <c r="K43" s="227"/>
      <c r="N43" s="334"/>
      <c r="P43" s="227"/>
      <c r="Q43" s="320"/>
    </row>
    <row r="44" spans="1:17" s="226" customFormat="1" ht="12" x14ac:dyDescent="0.2">
      <c r="A44" s="225"/>
      <c r="B44" s="229"/>
      <c r="C44" s="416" t="s">
        <v>218</v>
      </c>
      <c r="D44" s="416"/>
      <c r="E44" s="273" t="e">
        <f>SUM(E45:E47)</f>
        <v>#REF!</v>
      </c>
      <c r="F44" s="196">
        <f>SUM(F45:F47)</f>
        <v>1413025391.7499995</v>
      </c>
      <c r="G44" s="227"/>
      <c r="J44" s="227"/>
      <c r="K44" s="227"/>
      <c r="N44" s="335"/>
      <c r="P44" s="227"/>
      <c r="Q44" s="320"/>
    </row>
    <row r="45" spans="1:17" s="226" customFormat="1" ht="12" x14ac:dyDescent="0.2">
      <c r="A45" s="230" t="s">
        <v>6</v>
      </c>
      <c r="B45" s="229"/>
      <c r="C45" s="231"/>
      <c r="D45" s="231" t="s">
        <v>75</v>
      </c>
      <c r="E45" s="216" t="e">
        <f>+[1]Cambios!D19+'EA 11-19'!G62</f>
        <v>#REF!</v>
      </c>
      <c r="F45" s="193">
        <v>949392893.34999943</v>
      </c>
      <c r="G45" s="319"/>
      <c r="J45" s="227"/>
      <c r="K45" s="227"/>
      <c r="N45" s="334"/>
      <c r="P45" s="227"/>
      <c r="Q45" s="320"/>
    </row>
    <row r="46" spans="1:17" s="226" customFormat="1" ht="12.75" thickBot="1" x14ac:dyDescent="0.25">
      <c r="A46" s="230" t="s">
        <v>7</v>
      </c>
      <c r="B46" s="229"/>
      <c r="C46" s="342"/>
      <c r="D46" s="231" t="s">
        <v>77</v>
      </c>
      <c r="E46" s="216">
        <f>+[1]Cambios!D20</f>
        <v>48332455.039999962</v>
      </c>
      <c r="F46" s="193">
        <v>353161876.51000005</v>
      </c>
      <c r="G46" s="227"/>
      <c r="J46" s="227"/>
      <c r="K46" s="227"/>
      <c r="N46" s="334"/>
      <c r="P46" s="227"/>
      <c r="Q46" s="320"/>
    </row>
    <row r="47" spans="1:17" s="226" customFormat="1" ht="12.75" thickBot="1" x14ac:dyDescent="0.25">
      <c r="A47" s="230"/>
      <c r="B47" s="229"/>
      <c r="C47" s="231"/>
      <c r="D47" s="231" t="s">
        <v>226</v>
      </c>
      <c r="E47" s="216" t="e">
        <f>+L56</f>
        <v>#REF!</v>
      </c>
      <c r="F47" s="193">
        <v>110470621.89000013</v>
      </c>
      <c r="G47" s="227"/>
      <c r="H47" s="431" t="s">
        <v>302</v>
      </c>
      <c r="I47" s="432"/>
      <c r="J47" s="432"/>
      <c r="K47" s="432"/>
      <c r="L47" s="433"/>
      <c r="N47" s="334"/>
      <c r="P47" s="227"/>
      <c r="Q47" s="320"/>
    </row>
    <row r="48" spans="1:17" s="226" customFormat="1" ht="15" x14ac:dyDescent="0.25">
      <c r="A48" s="225"/>
      <c r="B48" s="417" t="s">
        <v>227</v>
      </c>
      <c r="C48" s="418"/>
      <c r="D48" s="418"/>
      <c r="E48" s="275" t="e">
        <f>E40-E44</f>
        <v>#REF!</v>
      </c>
      <c r="F48" s="197">
        <f>F40-F44</f>
        <v>-1413025391.7499995</v>
      </c>
      <c r="G48" s="227"/>
      <c r="H48" s="250"/>
      <c r="I48" s="251"/>
      <c r="J48" s="252"/>
      <c r="K48" s="252"/>
      <c r="L48" s="253"/>
      <c r="N48" s="337"/>
      <c r="P48" s="227"/>
      <c r="Q48" s="320"/>
    </row>
    <row r="49" spans="1:17" s="226" customFormat="1" ht="12.75" thickBot="1" x14ac:dyDescent="0.25">
      <c r="A49" s="225"/>
      <c r="B49" s="247"/>
      <c r="C49" s="248"/>
      <c r="D49" s="248"/>
      <c r="E49" s="216"/>
      <c r="F49" s="193"/>
      <c r="G49" s="227"/>
      <c r="H49" s="254"/>
      <c r="J49" s="227"/>
      <c r="K49" s="227"/>
      <c r="L49" s="255"/>
      <c r="N49" s="334"/>
      <c r="P49" s="227"/>
      <c r="Q49" s="320"/>
    </row>
    <row r="50" spans="1:17" s="226" customFormat="1" ht="12.75" thickBot="1" x14ac:dyDescent="0.25">
      <c r="A50" s="225"/>
      <c r="B50" s="419" t="s">
        <v>228</v>
      </c>
      <c r="C50" s="416"/>
      <c r="D50" s="416"/>
      <c r="E50" s="216"/>
      <c r="F50" s="193"/>
      <c r="G50" s="227"/>
      <c r="H50" s="356"/>
      <c r="J50" s="219" t="s">
        <v>303</v>
      </c>
      <c r="K50" s="220" t="s">
        <v>304</v>
      </c>
      <c r="L50" s="215" t="s">
        <v>305</v>
      </c>
      <c r="N50" s="334"/>
      <c r="P50" s="227"/>
      <c r="Q50" s="320"/>
    </row>
    <row r="51" spans="1:17" s="226" customFormat="1" ht="12.75" thickBot="1" x14ac:dyDescent="0.25">
      <c r="A51" s="225"/>
      <c r="B51" s="229"/>
      <c r="C51" s="416" t="s">
        <v>214</v>
      </c>
      <c r="D51" s="416"/>
      <c r="E51" s="362">
        <f>SUM(E52:E55)</f>
        <v>0</v>
      </c>
      <c r="F51" s="196">
        <f>SUM(F52:F55)</f>
        <v>35600000</v>
      </c>
      <c r="G51" s="227"/>
      <c r="H51" s="356"/>
      <c r="J51" s="227"/>
      <c r="K51" s="227"/>
      <c r="L51" s="255"/>
      <c r="N51" s="335"/>
      <c r="P51" s="227"/>
      <c r="Q51" s="320"/>
    </row>
    <row r="52" spans="1:17" s="226" customFormat="1" ht="12" x14ac:dyDescent="0.2">
      <c r="A52" s="225"/>
      <c r="B52" s="229"/>
      <c r="C52" s="231"/>
      <c r="D52" s="231" t="s">
        <v>229</v>
      </c>
      <c r="E52" s="362">
        <v>0</v>
      </c>
      <c r="F52" s="193">
        <v>0</v>
      </c>
      <c r="G52" s="227"/>
      <c r="H52" s="348" t="s">
        <v>4</v>
      </c>
      <c r="I52" s="233" t="s">
        <v>5</v>
      </c>
      <c r="J52" s="265" t="e">
        <f>VLOOKUP($H$52,#REF!,3,FALSE)</f>
        <v>#REF!</v>
      </c>
      <c r="K52" s="265" t="e">
        <f>VLOOKUP($H$52,#REF!,6,FALSE)</f>
        <v>#REF!</v>
      </c>
      <c r="L52" s="281" t="e">
        <f>+K52-J52</f>
        <v>#REF!</v>
      </c>
      <c r="N52" s="334"/>
      <c r="P52" s="227"/>
      <c r="Q52" s="320"/>
    </row>
    <row r="53" spans="1:17" s="226" customFormat="1" ht="12" x14ac:dyDescent="0.2">
      <c r="A53" s="230" t="s">
        <v>243</v>
      </c>
      <c r="B53" s="229"/>
      <c r="C53" s="342"/>
      <c r="D53" s="231" t="s">
        <v>230</v>
      </c>
      <c r="E53" s="362">
        <v>0</v>
      </c>
      <c r="F53" s="193">
        <v>35600000</v>
      </c>
      <c r="G53" s="360"/>
      <c r="H53" s="341" t="s">
        <v>8</v>
      </c>
      <c r="I53" s="236" t="s">
        <v>9</v>
      </c>
      <c r="J53" s="240" t="e">
        <f>VLOOKUP($H$53,#REF!,3,FALSE)</f>
        <v>#REF!</v>
      </c>
      <c r="K53" s="240" t="e">
        <f>VLOOKUP($H$53,#REF!,6,FALSE)</f>
        <v>#REF!</v>
      </c>
      <c r="L53" s="279" t="e">
        <f>+K53-J53</f>
        <v>#REF!</v>
      </c>
      <c r="N53" s="334"/>
      <c r="P53" s="227"/>
      <c r="Q53" s="320"/>
    </row>
    <row r="54" spans="1:17" s="226" customFormat="1" ht="12" x14ac:dyDescent="0.2">
      <c r="A54" s="225"/>
      <c r="B54" s="229"/>
      <c r="C54" s="342"/>
      <c r="D54" s="231" t="s">
        <v>231</v>
      </c>
      <c r="E54" s="362">
        <v>0</v>
      </c>
      <c r="F54" s="193">
        <v>0</v>
      </c>
      <c r="G54" s="227"/>
      <c r="H54" s="341" t="s">
        <v>20</v>
      </c>
      <c r="I54" s="236" t="s">
        <v>80</v>
      </c>
      <c r="J54" s="240" t="e">
        <f>VLOOKUP($H$54,#REF!,3,FALSE)</f>
        <v>#REF!</v>
      </c>
      <c r="K54" s="240" t="e">
        <f>VLOOKUP($H$54,#REF!,6,FALSE)</f>
        <v>#REF!</v>
      </c>
      <c r="L54" s="279" t="e">
        <f>+J54-K54</f>
        <v>#REF!</v>
      </c>
      <c r="N54" s="334"/>
      <c r="P54" s="227"/>
      <c r="Q54" s="320"/>
    </row>
    <row r="55" spans="1:17" s="226" customFormat="1" ht="12.75" thickBot="1" x14ac:dyDescent="0.25">
      <c r="A55" s="230"/>
      <c r="B55" s="229"/>
      <c r="C55" s="342"/>
      <c r="D55" s="231" t="s">
        <v>232</v>
      </c>
      <c r="E55" s="362">
        <v>0</v>
      </c>
      <c r="F55" s="193">
        <v>0</v>
      </c>
      <c r="G55" s="227"/>
      <c r="H55" s="357" t="s">
        <v>11</v>
      </c>
      <c r="I55" s="242" t="s">
        <v>12</v>
      </c>
      <c r="J55" s="243" t="e">
        <f>VLOOKUP($H$55,#REF!,3,FALSE)</f>
        <v>#REF!</v>
      </c>
      <c r="K55" s="243" t="e">
        <f>VLOOKUP($H$55,#REF!,6,FALSE)</f>
        <v>#REF!</v>
      </c>
      <c r="L55" s="280" t="e">
        <f>+K55-J55</f>
        <v>#REF!</v>
      </c>
      <c r="N55" s="334"/>
      <c r="O55" s="222"/>
      <c r="P55" s="224"/>
      <c r="Q55" s="223"/>
    </row>
    <row r="56" spans="1:17" s="226" customFormat="1" ht="12.75" thickBot="1" x14ac:dyDescent="0.25">
      <c r="A56" s="225"/>
      <c r="B56" s="229"/>
      <c r="C56" s="416" t="s">
        <v>218</v>
      </c>
      <c r="D56" s="416"/>
      <c r="E56" s="273" t="e">
        <f>SUM(E57:E60)</f>
        <v>#REF!</v>
      </c>
      <c r="F56" s="196">
        <f>SUM(F57:F60)</f>
        <v>235874856.03999999</v>
      </c>
      <c r="G56" s="227"/>
      <c r="H56" s="356"/>
      <c r="J56" s="227"/>
      <c r="K56" s="227"/>
      <c r="L56" s="246" t="e">
        <f>SUM(L52:L55)</f>
        <v>#REF!</v>
      </c>
      <c r="N56" s="335"/>
      <c r="O56" s="222"/>
      <c r="P56" s="224"/>
      <c r="Q56" s="223"/>
    </row>
    <row r="57" spans="1:17" s="226" customFormat="1" ht="12.75" thickBot="1" x14ac:dyDescent="0.25">
      <c r="A57" s="225"/>
      <c r="B57" s="229"/>
      <c r="C57" s="231"/>
      <c r="D57" s="231" t="s">
        <v>233</v>
      </c>
      <c r="E57" s="216"/>
      <c r="F57" s="193"/>
      <c r="G57" s="227"/>
      <c r="H57" s="260"/>
      <c r="I57" s="261"/>
      <c r="J57" s="262"/>
      <c r="K57" s="262"/>
      <c r="L57" s="263"/>
      <c r="N57" s="334"/>
      <c r="O57" s="222"/>
      <c r="P57" s="224"/>
      <c r="Q57" s="223"/>
    </row>
    <row r="58" spans="1:17" s="226" customFormat="1" ht="15" x14ac:dyDescent="0.25">
      <c r="A58" s="230" t="s">
        <v>243</v>
      </c>
      <c r="B58" s="229"/>
      <c r="C58" s="342"/>
      <c r="D58" s="231" t="s">
        <v>230</v>
      </c>
      <c r="E58" s="363">
        <v>20077715.84999999</v>
      </c>
      <c r="F58" s="193">
        <v>67218943.030000001</v>
      </c>
      <c r="G58" s="361" t="s">
        <v>6542</v>
      </c>
      <c r="J58" s="227"/>
      <c r="K58" s="227"/>
      <c r="N58" s="334"/>
      <c r="O58" s="222"/>
      <c r="P58" s="224"/>
      <c r="Q58" s="223"/>
    </row>
    <row r="59" spans="1:17" s="226" customFormat="1" ht="12" x14ac:dyDescent="0.2">
      <c r="A59" s="225"/>
      <c r="B59" s="229"/>
      <c r="C59" s="342"/>
      <c r="D59" s="231" t="s">
        <v>231</v>
      </c>
      <c r="E59" s="362">
        <v>0</v>
      </c>
      <c r="F59" s="193">
        <v>0</v>
      </c>
      <c r="G59" s="227"/>
      <c r="J59" s="227"/>
      <c r="K59" s="227"/>
      <c r="N59" s="334"/>
      <c r="O59" s="222"/>
      <c r="P59" s="224"/>
      <c r="Q59" s="223"/>
    </row>
    <row r="60" spans="1:17" s="226" customFormat="1" ht="12" x14ac:dyDescent="0.2">
      <c r="A60" s="230" t="s">
        <v>40</v>
      </c>
      <c r="B60" s="229"/>
      <c r="C60" s="342"/>
      <c r="D60" s="231" t="s">
        <v>234</v>
      </c>
      <c r="E60" s="216" t="e">
        <f>VLOOKUP(A60,#REF!,6,FALSE)</f>
        <v>#REF!</v>
      </c>
      <c r="F60" s="193">
        <v>168655913.00999999</v>
      </c>
      <c r="G60" s="227"/>
      <c r="J60" s="227"/>
      <c r="K60" s="227"/>
      <c r="N60" s="334"/>
      <c r="O60" s="222"/>
      <c r="P60" s="224"/>
      <c r="Q60" s="223"/>
    </row>
    <row r="61" spans="1:17" s="226" customFormat="1" ht="12" x14ac:dyDescent="0.2">
      <c r="A61" s="225"/>
      <c r="B61" s="417" t="s">
        <v>6544</v>
      </c>
      <c r="C61" s="418"/>
      <c r="D61" s="418"/>
      <c r="E61" s="276" t="e">
        <f>+E51-E56</f>
        <v>#REF!</v>
      </c>
      <c r="F61" s="198">
        <f>F51-F56</f>
        <v>-200274856.03999999</v>
      </c>
      <c r="G61" s="227"/>
      <c r="J61" s="227"/>
      <c r="K61" s="227"/>
      <c r="N61" s="338"/>
      <c r="O61" s="222"/>
      <c r="P61" s="224"/>
      <c r="Q61" s="223"/>
    </row>
    <row r="62" spans="1:17" s="226" customFormat="1" ht="12" x14ac:dyDescent="0.2">
      <c r="A62" s="225"/>
      <c r="B62" s="247"/>
      <c r="C62" s="248"/>
      <c r="D62" s="248"/>
      <c r="E62" s="216"/>
      <c r="F62" s="193"/>
      <c r="G62" s="227"/>
      <c r="J62" s="227"/>
      <c r="K62" s="227"/>
      <c r="M62" s="340" t="s">
        <v>6533</v>
      </c>
      <c r="N62" s="334"/>
      <c r="O62" s="222"/>
      <c r="P62" s="224"/>
      <c r="Q62" s="223"/>
    </row>
    <row r="63" spans="1:17" s="226" customFormat="1" ht="12" x14ac:dyDescent="0.2">
      <c r="A63" s="225"/>
      <c r="B63" s="434" t="s">
        <v>235</v>
      </c>
      <c r="C63" s="435"/>
      <c r="D63" s="435"/>
      <c r="E63" s="274" t="e">
        <f>E37+E48+E61</f>
        <v>#REF!</v>
      </c>
      <c r="F63" s="195">
        <f>F37+F48+F61</f>
        <v>74970677.900001973</v>
      </c>
      <c r="G63" s="227"/>
      <c r="J63" s="227"/>
      <c r="K63" s="227"/>
      <c r="N63" s="336"/>
      <c r="O63" s="222"/>
      <c r="P63" s="224"/>
      <c r="Q63" s="223"/>
    </row>
    <row r="64" spans="1:17" s="226" customFormat="1" ht="12" x14ac:dyDescent="0.2">
      <c r="A64" s="225"/>
      <c r="B64" s="247"/>
      <c r="C64" s="248"/>
      <c r="D64" s="248"/>
      <c r="E64" s="216"/>
      <c r="F64" s="193"/>
      <c r="G64" s="227"/>
      <c r="J64" s="227"/>
      <c r="K64" s="227"/>
      <c r="N64" s="334"/>
      <c r="O64" s="222"/>
      <c r="P64" s="224"/>
      <c r="Q64" s="223"/>
    </row>
    <row r="65" spans="1:17" s="226" customFormat="1" ht="12.75" thickBot="1" x14ac:dyDescent="0.25">
      <c r="A65" s="225" t="s">
        <v>1</v>
      </c>
      <c r="B65" s="417" t="s">
        <v>236</v>
      </c>
      <c r="C65" s="418"/>
      <c r="D65" s="418"/>
      <c r="E65" s="216" t="e">
        <f>VLOOKUP(A65,#REF!,3,FALSE)</f>
        <v>#REF!</v>
      </c>
      <c r="F65" s="193">
        <v>1074919322.6199999</v>
      </c>
      <c r="G65" s="227"/>
      <c r="J65" s="227"/>
      <c r="K65" s="227"/>
      <c r="N65" s="335"/>
      <c r="O65" s="222"/>
      <c r="P65" s="224"/>
      <c r="Q65" s="223"/>
    </row>
    <row r="66" spans="1:17" s="226" customFormat="1" ht="12.75" thickBot="1" x14ac:dyDescent="0.25">
      <c r="A66" s="225" t="s">
        <v>1</v>
      </c>
      <c r="B66" s="434" t="s">
        <v>237</v>
      </c>
      <c r="C66" s="435"/>
      <c r="D66" s="435"/>
      <c r="E66" s="216" t="e">
        <f>VLOOKUP(A66,#REF!,6,FALSE)</f>
        <v>#REF!</v>
      </c>
      <c r="F66" s="193">
        <v>1149890000.5199966</v>
      </c>
      <c r="G66" s="227"/>
      <c r="H66" s="431" t="s">
        <v>308</v>
      </c>
      <c r="I66" s="432"/>
      <c r="J66" s="432"/>
      <c r="K66" s="432"/>
      <c r="L66" s="433"/>
      <c r="N66" s="335"/>
      <c r="O66" s="222"/>
      <c r="P66" s="224"/>
      <c r="Q66" s="223"/>
    </row>
    <row r="67" spans="1:17" s="226" customFormat="1" ht="12" thickBot="1" x14ac:dyDescent="0.25">
      <c r="A67" s="225"/>
      <c r="B67" s="436"/>
      <c r="C67" s="437"/>
      <c r="D67" s="437"/>
      <c r="E67" s="437"/>
      <c r="F67" s="438"/>
      <c r="G67" s="227"/>
      <c r="H67" s="250"/>
      <c r="I67" s="251"/>
      <c r="J67" s="252"/>
      <c r="K67" s="252"/>
      <c r="L67" s="253"/>
      <c r="N67" s="227"/>
      <c r="O67" s="222"/>
      <c r="P67" s="224"/>
      <c r="Q67" s="223"/>
    </row>
    <row r="68" spans="1:17" ht="12" thickBot="1" x14ac:dyDescent="0.25">
      <c r="D68" s="223" t="s">
        <v>296</v>
      </c>
      <c r="E68" s="224" t="e">
        <f>E66-E65</f>
        <v>#REF!</v>
      </c>
      <c r="F68" s="264">
        <f>F66-F65</f>
        <v>74970677.899996758</v>
      </c>
      <c r="G68" s="227"/>
      <c r="H68" s="254"/>
      <c r="I68" s="226"/>
      <c r="J68" s="227"/>
      <c r="K68" s="227"/>
      <c r="L68" s="255"/>
    </row>
    <row r="69" spans="1:17" ht="12" thickBot="1" x14ac:dyDescent="0.25">
      <c r="D69" s="190" t="s">
        <v>297</v>
      </c>
      <c r="E69" s="191" t="e">
        <f>E63-E68</f>
        <v>#REF!</v>
      </c>
      <c r="F69" s="264">
        <f>F63-F68</f>
        <v>5.2154064178466797E-6</v>
      </c>
      <c r="G69" s="227"/>
      <c r="H69" s="254"/>
      <c r="I69" s="226"/>
      <c r="J69" s="219" t="s">
        <v>303</v>
      </c>
      <c r="K69" s="220" t="s">
        <v>304</v>
      </c>
      <c r="L69" s="215" t="s">
        <v>305</v>
      </c>
    </row>
    <row r="70" spans="1:17" ht="12" thickBot="1" x14ac:dyDescent="0.25">
      <c r="G70" s="227"/>
      <c r="H70" s="254"/>
      <c r="I70" s="226"/>
      <c r="J70" s="227"/>
      <c r="K70" s="227"/>
      <c r="L70" s="255"/>
    </row>
    <row r="71" spans="1:17" ht="12" thickBot="1" x14ac:dyDescent="0.25">
      <c r="G71" s="227"/>
      <c r="H71" s="232" t="s">
        <v>40</v>
      </c>
      <c r="I71" s="232" t="s">
        <v>41</v>
      </c>
      <c r="J71" s="256" t="e">
        <f>VLOOKUP($H71,#REF!,3)</f>
        <v>#REF!</v>
      </c>
      <c r="K71" s="256" t="e">
        <f>VLOOKUP($H71,#REF!,6)</f>
        <v>#REF!</v>
      </c>
      <c r="L71" s="246" t="e">
        <f t="shared" ref="L71:L76" si="0">+K71-J71</f>
        <v>#REF!</v>
      </c>
    </row>
    <row r="72" spans="1:17" x14ac:dyDescent="0.2">
      <c r="G72" s="227"/>
      <c r="H72" s="235" t="s">
        <v>42</v>
      </c>
      <c r="I72" s="235" t="s">
        <v>43</v>
      </c>
      <c r="J72" s="257" t="e">
        <f>VLOOKUP($H72,#REF!,3)</f>
        <v>#REF!</v>
      </c>
      <c r="K72" s="257" t="e">
        <f>VLOOKUP($H72,#REF!,6)</f>
        <v>#REF!</v>
      </c>
      <c r="L72" s="238" t="e">
        <f t="shared" si="0"/>
        <v>#REF!</v>
      </c>
    </row>
    <row r="73" spans="1:17" x14ac:dyDescent="0.2">
      <c r="G73" s="227"/>
      <c r="H73" s="235" t="s">
        <v>44</v>
      </c>
      <c r="I73" s="235" t="s">
        <v>45</v>
      </c>
      <c r="J73" s="257" t="e">
        <f>VLOOKUP($H73,#REF!,3)</f>
        <v>#REF!</v>
      </c>
      <c r="K73" s="257" t="e">
        <f>VLOOKUP($H73,#REF!,6)</f>
        <v>#REF!</v>
      </c>
      <c r="L73" s="238" t="e">
        <f t="shared" si="0"/>
        <v>#REF!</v>
      </c>
    </row>
    <row r="74" spans="1:17" x14ac:dyDescent="0.2">
      <c r="H74" s="235" t="s">
        <v>144</v>
      </c>
      <c r="I74" s="235" t="s">
        <v>145</v>
      </c>
      <c r="J74" s="257" t="e">
        <f>VLOOKUP($H74,#REF!,3)</f>
        <v>#REF!</v>
      </c>
      <c r="K74" s="257" t="e">
        <f>VLOOKUP($H74,#REF!,6)</f>
        <v>#REF!</v>
      </c>
      <c r="L74" s="238" t="e">
        <f t="shared" si="0"/>
        <v>#REF!</v>
      </c>
    </row>
    <row r="75" spans="1:17" x14ac:dyDescent="0.2">
      <c r="H75" s="235" t="s">
        <v>146</v>
      </c>
      <c r="I75" s="235" t="s">
        <v>147</v>
      </c>
      <c r="J75" s="257" t="e">
        <f>VLOOKUP($H75,#REF!,3)</f>
        <v>#REF!</v>
      </c>
      <c r="K75" s="257" t="e">
        <f>VLOOKUP($H75,#REF!,6)</f>
        <v>#REF!</v>
      </c>
      <c r="L75" s="238" t="e">
        <f t="shared" si="0"/>
        <v>#REF!</v>
      </c>
    </row>
    <row r="76" spans="1:17" ht="12" thickBot="1" x14ac:dyDescent="0.25">
      <c r="H76" s="241" t="s">
        <v>148</v>
      </c>
      <c r="I76" s="241" t="s">
        <v>149</v>
      </c>
      <c r="J76" s="258" t="e">
        <f>VLOOKUP($H76,#REF!,3)</f>
        <v>#REF!</v>
      </c>
      <c r="K76" s="258" t="e">
        <f>VLOOKUP($H76,#REF!,6)</f>
        <v>#REF!</v>
      </c>
      <c r="L76" s="259" t="e">
        <f t="shared" si="0"/>
        <v>#REF!</v>
      </c>
    </row>
    <row r="77" spans="1:17" ht="12" thickBot="1" x14ac:dyDescent="0.25">
      <c r="H77" s="260"/>
      <c r="I77" s="261"/>
      <c r="J77" s="262"/>
      <c r="K77" s="262"/>
      <c r="L77" s="263"/>
    </row>
  </sheetData>
  <sortState ref="H17:L25">
    <sortCondition ref="H17:H25"/>
  </sortState>
  <mergeCells count="22">
    <mergeCell ref="C44:D44"/>
    <mergeCell ref="H66:L66"/>
    <mergeCell ref="H47:L47"/>
    <mergeCell ref="B66:D66"/>
    <mergeCell ref="B67:F67"/>
    <mergeCell ref="B50:D50"/>
    <mergeCell ref="C51:D51"/>
    <mergeCell ref="C56:D56"/>
    <mergeCell ref="B61:D61"/>
    <mergeCell ref="B63:D63"/>
    <mergeCell ref="B65:D65"/>
    <mergeCell ref="B48:D48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</mergeCells>
  <hyperlinks>
    <hyperlink ref="E53" r:id="rId1" location="'PORCION DEUDA PUBLICA CORTO (2'!N225" display="PORCION DEUDA PUBLICA CORTO PLAZO A NOV 2019.xlsx - 'PORCION DEUDA PUBLICA CORTO (2'!N225"/>
    <hyperlink ref="E58" r:id="rId2" location="'PORCION DEUDA PUBLICA CORTO (2'!N225" display="PORCION DEUDA PUBLICA CORTO PLAZO A NOV 2019.xlsx - 'PORCION DEUDA PUBLICA CORTO (2'!N225"/>
    <hyperlink ref="G58" r:id="rId3" location="N225"/>
  </hyperlinks>
  <printOptions horizontalCentered="1"/>
  <pageMargins left="0.70866141732283472" right="0.70866141732283472" top="0.74803149606299213" bottom="0.74803149606299213" header="0.31496062992125984" footer="0.31496062992125984"/>
  <pageSetup scale="89"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K63"/>
  <sheetViews>
    <sheetView showGridLines="0" tabSelected="1" zoomScale="70" zoomScaleNormal="70" zoomScalePageLayoutView="80" workbookViewId="0">
      <selection activeCell="F32" sqref="F32"/>
    </sheetView>
  </sheetViews>
  <sheetFormatPr baseColWidth="10" defaultColWidth="11.42578125" defaultRowHeight="15" x14ac:dyDescent="0.25"/>
  <cols>
    <col min="1" max="1" width="2.28515625" style="313" customWidth="1"/>
    <col min="2" max="2" width="11.42578125" style="290" customWidth="1"/>
    <col min="3" max="3" width="76" style="290" customWidth="1"/>
    <col min="4" max="4" width="22" style="290" customWidth="1"/>
    <col min="5" max="5" width="24.7109375" style="290" customWidth="1"/>
    <col min="6" max="6" width="22.28515625" style="290" customWidth="1"/>
    <col min="7" max="7" width="23.7109375" style="290" customWidth="1"/>
    <col min="8" max="8" width="22.85546875" style="290" customWidth="1"/>
    <col min="9" max="10" width="11.42578125" style="290" customWidth="1"/>
    <col min="11" max="16384" width="11.42578125" style="290"/>
  </cols>
  <sheetData>
    <row r="2" spans="1:8" x14ac:dyDescent="0.25">
      <c r="B2" s="448" t="s">
        <v>47</v>
      </c>
      <c r="C2" s="449"/>
      <c r="D2" s="449"/>
      <c r="E2" s="449"/>
      <c r="F2" s="449"/>
      <c r="G2" s="449"/>
      <c r="H2" s="450"/>
    </row>
    <row r="3" spans="1:8" x14ac:dyDescent="0.25">
      <c r="B3" s="451" t="s">
        <v>318</v>
      </c>
      <c r="C3" s="452"/>
      <c r="D3" s="452"/>
      <c r="E3" s="452"/>
      <c r="F3" s="452"/>
      <c r="G3" s="452"/>
      <c r="H3" s="453"/>
    </row>
    <row r="4" spans="1:8" ht="15.75" x14ac:dyDescent="0.25">
      <c r="A4" s="311"/>
      <c r="B4" s="454" t="s">
        <v>6557</v>
      </c>
      <c r="C4" s="455"/>
      <c r="D4" s="455"/>
      <c r="E4" s="455"/>
      <c r="F4" s="455"/>
      <c r="G4" s="455"/>
      <c r="H4" s="456"/>
    </row>
    <row r="5" spans="1:8" ht="78.75" x14ac:dyDescent="0.25">
      <c r="A5" s="311"/>
      <c r="B5" s="457"/>
      <c r="C5" s="458"/>
      <c r="D5" s="291" t="s">
        <v>89</v>
      </c>
      <c r="E5" s="291" t="s">
        <v>319</v>
      </c>
      <c r="F5" s="291" t="s">
        <v>320</v>
      </c>
      <c r="G5" s="291" t="s">
        <v>6546</v>
      </c>
      <c r="H5" s="291" t="s">
        <v>321</v>
      </c>
    </row>
    <row r="6" spans="1:8" ht="15.75" x14ac:dyDescent="0.25">
      <c r="A6" s="311"/>
      <c r="B6" s="292"/>
      <c r="C6" s="293"/>
      <c r="D6" s="294"/>
      <c r="E6" s="295"/>
      <c r="F6" s="296"/>
      <c r="G6" s="297"/>
      <c r="H6" s="298"/>
    </row>
    <row r="7" spans="1:8" ht="15.75" customHeight="1" x14ac:dyDescent="0.25">
      <c r="A7" s="311"/>
      <c r="B7" s="442" t="s">
        <v>6549</v>
      </c>
      <c r="C7" s="443"/>
      <c r="D7" s="299">
        <v>0</v>
      </c>
      <c r="E7" s="299">
        <v>0</v>
      </c>
      <c r="F7" s="299">
        <v>0</v>
      </c>
      <c r="G7" s="299">
        <v>0</v>
      </c>
      <c r="H7" s="299">
        <v>0</v>
      </c>
    </row>
    <row r="8" spans="1:8" ht="15" customHeight="1" x14ac:dyDescent="0.25">
      <c r="A8" s="312"/>
      <c r="B8" s="439" t="s">
        <v>322</v>
      </c>
      <c r="C8" s="440"/>
      <c r="D8" s="300">
        <v>0</v>
      </c>
      <c r="E8" s="300">
        <v>0</v>
      </c>
      <c r="F8" s="300">
        <v>0</v>
      </c>
      <c r="G8" s="300">
        <v>0</v>
      </c>
      <c r="H8" s="301">
        <v>0</v>
      </c>
    </row>
    <row r="9" spans="1:8" ht="15" customHeight="1" x14ac:dyDescent="0.25">
      <c r="A9" s="312"/>
      <c r="B9" s="439" t="s">
        <v>92</v>
      </c>
      <c r="C9" s="440"/>
      <c r="D9" s="300">
        <v>0</v>
      </c>
      <c r="E9" s="300">
        <v>0</v>
      </c>
      <c r="F9" s="300">
        <v>0</v>
      </c>
      <c r="G9" s="300">
        <v>0</v>
      </c>
      <c r="H9" s="301">
        <v>0</v>
      </c>
    </row>
    <row r="10" spans="1:8" ht="15" customHeight="1" x14ac:dyDescent="0.25">
      <c r="A10" s="312"/>
      <c r="B10" s="439" t="s">
        <v>240</v>
      </c>
      <c r="C10" s="440"/>
      <c r="D10" s="300">
        <v>0</v>
      </c>
      <c r="E10" s="300">
        <v>0</v>
      </c>
      <c r="F10" s="300">
        <v>0</v>
      </c>
      <c r="G10" s="300">
        <v>0</v>
      </c>
      <c r="H10" s="301">
        <v>0</v>
      </c>
    </row>
    <row r="11" spans="1:8" ht="15.75" x14ac:dyDescent="0.25">
      <c r="A11" s="311"/>
      <c r="B11" s="374"/>
      <c r="C11" s="302"/>
      <c r="D11" s="303"/>
      <c r="E11" s="303"/>
      <c r="F11" s="303"/>
      <c r="G11" s="301"/>
      <c r="H11" s="301"/>
    </row>
    <row r="12" spans="1:8" ht="15.75" customHeight="1" x14ac:dyDescent="0.25">
      <c r="A12" s="311"/>
      <c r="B12" s="442" t="s">
        <v>6550</v>
      </c>
      <c r="C12" s="443"/>
      <c r="D12" s="299">
        <v>0</v>
      </c>
      <c r="E12" s="299">
        <v>19650957347.900002</v>
      </c>
      <c r="F12" s="299">
        <v>1437461225.0999999</v>
      </c>
      <c r="G12" s="299">
        <v>0</v>
      </c>
      <c r="H12" s="299">
        <v>21088418573</v>
      </c>
    </row>
    <row r="13" spans="1:8" ht="15" customHeight="1" x14ac:dyDescent="0.25">
      <c r="A13" s="312"/>
      <c r="B13" s="439" t="s">
        <v>209</v>
      </c>
      <c r="C13" s="440"/>
      <c r="D13" s="303">
        <v>0</v>
      </c>
      <c r="E13" s="303">
        <v>0</v>
      </c>
      <c r="F13" s="303">
        <v>1437461225.0999999</v>
      </c>
      <c r="G13" s="300">
        <v>0</v>
      </c>
      <c r="H13" s="301">
        <v>1437461225.0999999</v>
      </c>
    </row>
    <row r="14" spans="1:8" ht="15" customHeight="1" x14ac:dyDescent="0.25">
      <c r="A14"/>
      <c r="B14" s="439" t="s">
        <v>96</v>
      </c>
      <c r="C14" s="440"/>
      <c r="D14" s="303">
        <v>0</v>
      </c>
      <c r="E14" s="303">
        <v>3831882818.5</v>
      </c>
      <c r="F14" s="303">
        <v>0</v>
      </c>
      <c r="G14" s="300">
        <v>0</v>
      </c>
      <c r="H14" s="301">
        <v>3831882818.5</v>
      </c>
    </row>
    <row r="15" spans="1:8" ht="15" hidden="1" customHeight="1" x14ac:dyDescent="0.25">
      <c r="A15"/>
      <c r="B15" s="372"/>
      <c r="C15" s="373"/>
      <c r="D15" s="303">
        <v>0</v>
      </c>
      <c r="E15" s="303"/>
      <c r="F15" s="303"/>
      <c r="G15" s="300"/>
      <c r="H15" s="301"/>
    </row>
    <row r="16" spans="1:8" ht="15" hidden="1" customHeight="1" x14ac:dyDescent="0.25">
      <c r="A16"/>
      <c r="B16" s="372"/>
      <c r="C16" s="373"/>
      <c r="D16" s="303">
        <v>0</v>
      </c>
      <c r="E16" s="303"/>
      <c r="F16" s="303"/>
      <c r="G16" s="300"/>
      <c r="H16" s="301"/>
    </row>
    <row r="17" spans="1:11" ht="15" hidden="1" customHeight="1" x14ac:dyDescent="0.25">
      <c r="A17"/>
      <c r="B17" s="372"/>
      <c r="C17" s="373"/>
      <c r="D17" s="303">
        <v>0</v>
      </c>
      <c r="E17" s="303"/>
      <c r="F17" s="303"/>
      <c r="G17" s="300"/>
      <c r="H17" s="301"/>
    </row>
    <row r="18" spans="1:11" ht="15" hidden="1" customHeight="1" x14ac:dyDescent="0.25">
      <c r="A18"/>
      <c r="B18" s="372"/>
      <c r="C18" s="373"/>
      <c r="D18" s="303">
        <v>0</v>
      </c>
      <c r="E18" s="303"/>
      <c r="F18" s="303"/>
      <c r="G18" s="300"/>
      <c r="H18" s="301"/>
    </row>
    <row r="19" spans="1:11" ht="15" hidden="1" customHeight="1" x14ac:dyDescent="0.25">
      <c r="A19"/>
      <c r="B19" s="372"/>
      <c r="C19" s="373"/>
      <c r="D19" s="303"/>
      <c r="E19" s="303"/>
      <c r="F19" s="303"/>
      <c r="G19" s="300"/>
      <c r="H19" s="301"/>
    </row>
    <row r="20" spans="1:11" x14ac:dyDescent="0.25">
      <c r="A20" s="312"/>
      <c r="B20" s="439" t="s">
        <v>323</v>
      </c>
      <c r="C20" s="440"/>
      <c r="D20" s="303">
        <v>0</v>
      </c>
      <c r="E20" s="303">
        <v>7529584771.4099998</v>
      </c>
      <c r="F20" s="303">
        <v>0</v>
      </c>
      <c r="G20" s="300">
        <v>0</v>
      </c>
      <c r="H20" s="301">
        <v>7529584771.4099998</v>
      </c>
    </row>
    <row r="21" spans="1:11" x14ac:dyDescent="0.25">
      <c r="A21" s="312"/>
      <c r="B21" s="439" t="s">
        <v>98</v>
      </c>
      <c r="C21" s="440"/>
      <c r="D21" s="303">
        <v>0</v>
      </c>
      <c r="E21" s="303">
        <v>0</v>
      </c>
      <c r="F21" s="303">
        <v>0</v>
      </c>
      <c r="G21" s="300">
        <v>0</v>
      </c>
      <c r="H21" s="301">
        <v>0</v>
      </c>
    </row>
    <row r="22" spans="1:11" ht="15" customHeight="1" x14ac:dyDescent="0.25">
      <c r="A22" s="312"/>
      <c r="B22" s="439" t="s">
        <v>99</v>
      </c>
      <c r="C22" s="440"/>
      <c r="D22" s="303">
        <v>0</v>
      </c>
      <c r="E22" s="303">
        <v>8289489757.9899998</v>
      </c>
      <c r="F22" s="303">
        <v>0</v>
      </c>
      <c r="G22" s="300">
        <v>0</v>
      </c>
      <c r="H22" s="301">
        <v>8289489757.9899998</v>
      </c>
    </row>
    <row r="23" spans="1:11" ht="15.75" x14ac:dyDescent="0.25">
      <c r="A23" s="311"/>
      <c r="B23" s="374"/>
      <c r="C23" s="302"/>
      <c r="D23" s="303"/>
      <c r="E23" s="301"/>
      <c r="F23" s="303"/>
      <c r="G23" s="303"/>
      <c r="H23" s="303"/>
    </row>
    <row r="24" spans="1:11" ht="33.75" customHeight="1" x14ac:dyDescent="0.25">
      <c r="A24" s="311"/>
      <c r="B24" s="444" t="s">
        <v>6551</v>
      </c>
      <c r="C24" s="445"/>
      <c r="D24" s="304">
        <v>0</v>
      </c>
      <c r="E24" s="304">
        <v>0</v>
      </c>
      <c r="F24" s="304">
        <v>0</v>
      </c>
      <c r="G24" s="304">
        <v>0</v>
      </c>
      <c r="H24" s="304">
        <v>0</v>
      </c>
    </row>
    <row r="25" spans="1:11" ht="15.75" customHeight="1" x14ac:dyDescent="0.25">
      <c r="A25" s="312"/>
      <c r="B25" s="439" t="s">
        <v>6547</v>
      </c>
      <c r="C25" s="440"/>
      <c r="D25" s="300">
        <v>0</v>
      </c>
      <c r="E25" s="300">
        <v>0</v>
      </c>
      <c r="F25" s="300">
        <v>0</v>
      </c>
      <c r="G25" s="300">
        <v>0</v>
      </c>
      <c r="H25" s="301">
        <v>0</v>
      </c>
      <c r="K25" s="369"/>
    </row>
    <row r="26" spans="1:11" ht="15" customHeight="1" x14ac:dyDescent="0.25">
      <c r="A26" s="312"/>
      <c r="B26" s="439" t="s">
        <v>102</v>
      </c>
      <c r="C26" s="440"/>
      <c r="D26" s="300">
        <v>0</v>
      </c>
      <c r="E26" s="300">
        <v>0</v>
      </c>
      <c r="F26" s="300">
        <v>0</v>
      </c>
      <c r="G26" s="300">
        <v>0</v>
      </c>
      <c r="H26" s="301">
        <v>0</v>
      </c>
    </row>
    <row r="27" spans="1:11" ht="15.75" x14ac:dyDescent="0.25">
      <c r="A27" s="311"/>
      <c r="B27" s="374"/>
      <c r="C27" s="302"/>
      <c r="D27" s="303"/>
      <c r="E27" s="301"/>
      <c r="F27" s="303"/>
      <c r="G27" s="303"/>
      <c r="H27" s="303"/>
    </row>
    <row r="28" spans="1:11" ht="15.75" x14ac:dyDescent="0.25">
      <c r="A28" s="311"/>
      <c r="B28" s="446" t="s">
        <v>6548</v>
      </c>
      <c r="C28" s="447"/>
      <c r="D28" s="299">
        <v>0</v>
      </c>
      <c r="E28" s="299">
        <v>19650957347.900002</v>
      </c>
      <c r="F28" s="299">
        <v>1437461225.0999999</v>
      </c>
      <c r="G28" s="299">
        <v>0</v>
      </c>
      <c r="H28" s="299">
        <v>21088418573</v>
      </c>
    </row>
    <row r="29" spans="1:11" ht="15.75" x14ac:dyDescent="0.25">
      <c r="A29" s="311"/>
      <c r="B29" s="305"/>
      <c r="C29" s="306"/>
      <c r="D29" s="301"/>
      <c r="E29" s="303"/>
      <c r="F29" s="303"/>
      <c r="G29" s="301"/>
      <c r="H29" s="301"/>
    </row>
    <row r="30" spans="1:11" ht="15.75" customHeight="1" x14ac:dyDescent="0.25">
      <c r="A30" s="311"/>
      <c r="B30" s="442" t="s">
        <v>6552</v>
      </c>
      <c r="C30" s="443"/>
      <c r="D30" s="299">
        <v>0</v>
      </c>
      <c r="E30" s="299">
        <v>0</v>
      </c>
      <c r="F30" s="299">
        <v>0</v>
      </c>
      <c r="G30" s="299">
        <v>0</v>
      </c>
      <c r="H30" s="299">
        <v>0</v>
      </c>
    </row>
    <row r="31" spans="1:11" ht="15" customHeight="1" x14ac:dyDescent="0.25">
      <c r="A31" s="312"/>
      <c r="B31" s="439" t="s">
        <v>91</v>
      </c>
      <c r="C31" s="440"/>
      <c r="D31" s="300">
        <v>0</v>
      </c>
      <c r="E31" s="300">
        <v>0</v>
      </c>
      <c r="F31" s="300">
        <v>0</v>
      </c>
      <c r="G31" s="300">
        <v>0</v>
      </c>
      <c r="H31" s="301">
        <v>0</v>
      </c>
    </row>
    <row r="32" spans="1:11" ht="15" customHeight="1" x14ac:dyDescent="0.25">
      <c r="A32" s="312"/>
      <c r="B32" s="439" t="s">
        <v>92</v>
      </c>
      <c r="C32" s="440"/>
      <c r="D32" s="300">
        <v>0</v>
      </c>
      <c r="E32" s="300">
        <v>0</v>
      </c>
      <c r="F32" s="300">
        <v>0</v>
      </c>
      <c r="G32" s="300">
        <v>0</v>
      </c>
      <c r="H32" s="301">
        <v>0</v>
      </c>
    </row>
    <row r="33" spans="1:8" ht="15" customHeight="1" x14ac:dyDescent="0.25">
      <c r="A33" s="312"/>
      <c r="B33" s="439" t="s">
        <v>240</v>
      </c>
      <c r="C33" s="440"/>
      <c r="D33" s="300">
        <v>0</v>
      </c>
      <c r="E33" s="300">
        <v>0</v>
      </c>
      <c r="F33" s="300">
        <v>0</v>
      </c>
      <c r="G33" s="300">
        <v>0</v>
      </c>
      <c r="H33" s="301">
        <v>0</v>
      </c>
    </row>
    <row r="34" spans="1:8" ht="15.75" x14ac:dyDescent="0.25">
      <c r="A34" s="311"/>
      <c r="B34" s="374"/>
      <c r="C34" s="302"/>
      <c r="D34" s="301"/>
      <c r="E34" s="303"/>
      <c r="F34" s="303"/>
      <c r="G34" s="301"/>
      <c r="H34" s="301"/>
    </row>
    <row r="35" spans="1:8" ht="15.75" customHeight="1" x14ac:dyDescent="0.25">
      <c r="A35" s="311"/>
      <c r="B35" s="442" t="s">
        <v>6553</v>
      </c>
      <c r="C35" s="443"/>
      <c r="D35" s="299">
        <v>0</v>
      </c>
      <c r="E35" s="299">
        <v>1295208854.8400002</v>
      </c>
      <c r="F35" s="299">
        <v>-668744389.39999914</v>
      </c>
      <c r="G35" s="299">
        <v>0</v>
      </c>
      <c r="H35" s="299">
        <v>626464465.44000101</v>
      </c>
    </row>
    <row r="36" spans="1:8" ht="15" customHeight="1" x14ac:dyDescent="0.25">
      <c r="A36"/>
      <c r="B36" s="463" t="s">
        <v>209</v>
      </c>
      <c r="C36" s="464"/>
      <c r="D36" s="465">
        <v>0</v>
      </c>
      <c r="E36" s="465">
        <v>0</v>
      </c>
      <c r="F36" s="459">
        <v>733785088.52000046</v>
      </c>
      <c r="G36" s="459">
        <v>0</v>
      </c>
      <c r="H36" s="460">
        <v>733785088.52000046</v>
      </c>
    </row>
    <row r="37" spans="1:8" x14ac:dyDescent="0.25">
      <c r="A37"/>
      <c r="B37" s="463"/>
      <c r="C37" s="464"/>
      <c r="D37" s="465"/>
      <c r="E37" s="465"/>
      <c r="F37" s="459"/>
      <c r="G37" s="459"/>
      <c r="H37" s="460"/>
    </row>
    <row r="38" spans="1:8" ht="15" customHeight="1" x14ac:dyDescent="0.25">
      <c r="A38" s="147"/>
      <c r="B38" s="439" t="s">
        <v>96</v>
      </c>
      <c r="C38" s="440"/>
      <c r="D38" s="303">
        <v>0</v>
      </c>
      <c r="E38" s="303">
        <v>1295208854.8400002</v>
      </c>
      <c r="F38" s="300">
        <v>-1437461225.0999999</v>
      </c>
      <c r="G38" s="300">
        <v>0</v>
      </c>
      <c r="H38" s="301">
        <v>-142252370.25999975</v>
      </c>
    </row>
    <row r="39" spans="1:8" ht="15.75" x14ac:dyDescent="0.25">
      <c r="A39" s="311"/>
      <c r="B39" s="439" t="s">
        <v>323</v>
      </c>
      <c r="C39" s="440"/>
      <c r="D39" s="303">
        <v>0</v>
      </c>
      <c r="E39" s="300">
        <v>0</v>
      </c>
      <c r="F39" s="303">
        <v>0</v>
      </c>
      <c r="G39" s="300">
        <v>0</v>
      </c>
      <c r="H39" s="301">
        <v>0</v>
      </c>
    </row>
    <row r="40" spans="1:8" ht="15.75" x14ac:dyDescent="0.25">
      <c r="A40" s="311"/>
      <c r="B40" s="439" t="s">
        <v>98</v>
      </c>
      <c r="C40" s="440"/>
      <c r="D40" s="303">
        <v>0</v>
      </c>
      <c r="E40" s="300">
        <v>0</v>
      </c>
      <c r="F40" s="303">
        <v>0</v>
      </c>
      <c r="G40" s="300">
        <v>0</v>
      </c>
      <c r="H40" s="301">
        <v>0</v>
      </c>
    </row>
    <row r="41" spans="1:8" ht="15" customHeight="1" x14ac:dyDescent="0.25">
      <c r="A41" s="147"/>
      <c r="B41" s="439" t="s">
        <v>99</v>
      </c>
      <c r="C41" s="440"/>
      <c r="D41" s="303">
        <v>0</v>
      </c>
      <c r="E41" s="300">
        <v>0</v>
      </c>
      <c r="F41" s="303">
        <v>34931747.180000305</v>
      </c>
      <c r="G41" s="300">
        <v>0</v>
      </c>
      <c r="H41" s="301">
        <v>34931747.180000305</v>
      </c>
    </row>
    <row r="42" spans="1:8" ht="15.75" x14ac:dyDescent="0.25">
      <c r="A42" s="311"/>
      <c r="B42" s="372"/>
      <c r="C42" s="373"/>
      <c r="D42" s="303"/>
      <c r="E42" s="301"/>
      <c r="F42" s="303"/>
      <c r="G42" s="303"/>
      <c r="H42" s="303"/>
    </row>
    <row r="43" spans="1:8" ht="32.25" customHeight="1" x14ac:dyDescent="0.25">
      <c r="A43" s="311"/>
      <c r="B43" s="442" t="s">
        <v>6554</v>
      </c>
      <c r="C43" s="443"/>
      <c r="D43" s="304">
        <v>0</v>
      </c>
      <c r="E43" s="304">
        <v>0</v>
      </c>
      <c r="F43" s="304">
        <v>0</v>
      </c>
      <c r="G43" s="304">
        <v>0</v>
      </c>
      <c r="H43" s="299">
        <v>0</v>
      </c>
    </row>
    <row r="44" spans="1:8" ht="15" customHeight="1" x14ac:dyDescent="0.25">
      <c r="A44" s="312"/>
      <c r="B44" s="439" t="s">
        <v>6547</v>
      </c>
      <c r="C44" s="440"/>
      <c r="D44" s="300">
        <v>0</v>
      </c>
      <c r="E44" s="300">
        <v>0</v>
      </c>
      <c r="F44" s="300">
        <v>0</v>
      </c>
      <c r="G44" s="300">
        <v>0</v>
      </c>
      <c r="H44" s="301">
        <v>0</v>
      </c>
    </row>
    <row r="45" spans="1:8" ht="15" customHeight="1" x14ac:dyDescent="0.25">
      <c r="A45" s="312"/>
      <c r="B45" s="439" t="s">
        <v>102</v>
      </c>
      <c r="C45" s="440"/>
      <c r="D45" s="300">
        <v>0</v>
      </c>
      <c r="E45" s="300">
        <v>0</v>
      </c>
      <c r="F45" s="300">
        <v>0</v>
      </c>
      <c r="G45" s="300">
        <v>0</v>
      </c>
      <c r="H45" s="301">
        <v>0</v>
      </c>
    </row>
    <row r="46" spans="1:8" ht="15.75" x14ac:dyDescent="0.25">
      <c r="A46" s="311"/>
      <c r="B46" s="375"/>
      <c r="C46" s="376"/>
      <c r="D46" s="303"/>
      <c r="E46" s="301"/>
      <c r="F46" s="303"/>
      <c r="G46" s="303"/>
      <c r="H46" s="303"/>
    </row>
    <row r="47" spans="1:8" ht="15.75" x14ac:dyDescent="0.25">
      <c r="A47" s="311"/>
      <c r="B47" s="461" t="s">
        <v>6555</v>
      </c>
      <c r="C47" s="462"/>
      <c r="D47" s="307">
        <v>0</v>
      </c>
      <c r="E47" s="307">
        <v>20946166202.740002</v>
      </c>
      <c r="F47" s="307">
        <v>768716835.70000076</v>
      </c>
      <c r="G47" s="307">
        <v>0</v>
      </c>
      <c r="H47" s="307">
        <v>21714883038.440002</v>
      </c>
    </row>
    <row r="48" spans="1:8" ht="15.75" x14ac:dyDescent="0.25">
      <c r="B48" s="371" t="s">
        <v>6556</v>
      </c>
      <c r="D48" s="308"/>
      <c r="E48" s="308"/>
      <c r="H48" s="368">
        <v>21919912319.16</v>
      </c>
    </row>
    <row r="49" spans="1:9" x14ac:dyDescent="0.25">
      <c r="G49" s="148"/>
    </row>
    <row r="50" spans="1:9" ht="15.75" x14ac:dyDescent="0.25">
      <c r="A50" s="366"/>
      <c r="B50" s="441"/>
      <c r="C50" s="441"/>
      <c r="D50" s="367"/>
      <c r="E50" s="365"/>
      <c r="G50" s="364"/>
    </row>
    <row r="55" spans="1:9" x14ac:dyDescent="0.25">
      <c r="I55" s="370"/>
    </row>
    <row r="60" spans="1:9" s="309" customFormat="1" x14ac:dyDescent="0.25">
      <c r="A60" s="313"/>
      <c r="B60" s="290"/>
      <c r="C60" s="290"/>
      <c r="D60" s="290"/>
      <c r="E60" s="290"/>
      <c r="F60" s="290"/>
      <c r="G60" s="290"/>
      <c r="H60" s="290"/>
    </row>
    <row r="61" spans="1:9" s="309" customFormat="1" x14ac:dyDescent="0.25">
      <c r="A61" s="313"/>
      <c r="B61" s="290"/>
      <c r="C61" s="290"/>
      <c r="D61" s="290"/>
      <c r="E61" s="290"/>
      <c r="F61" s="290"/>
      <c r="G61" s="290"/>
      <c r="H61" s="290"/>
    </row>
    <row r="62" spans="1:9" s="309" customFormat="1" x14ac:dyDescent="0.25">
      <c r="A62" s="313"/>
      <c r="B62" s="290"/>
      <c r="C62" s="290"/>
      <c r="D62" s="290"/>
      <c r="E62" s="290"/>
      <c r="F62" s="290"/>
      <c r="G62" s="290"/>
      <c r="H62" s="290"/>
    </row>
    <row r="63" spans="1:9" s="309" customFormat="1" x14ac:dyDescent="0.25">
      <c r="A63" s="313"/>
      <c r="B63" s="290"/>
      <c r="C63" s="290"/>
      <c r="D63" s="290"/>
      <c r="E63" s="290"/>
      <c r="F63" s="290"/>
      <c r="G63" s="290"/>
      <c r="H63" s="290"/>
    </row>
  </sheetData>
  <mergeCells count="38">
    <mergeCell ref="H36:H37"/>
    <mergeCell ref="B45:C45"/>
    <mergeCell ref="B47:C47"/>
    <mergeCell ref="B38:C38"/>
    <mergeCell ref="B39:C39"/>
    <mergeCell ref="B40:C40"/>
    <mergeCell ref="B41:C41"/>
    <mergeCell ref="B43:C43"/>
    <mergeCell ref="B36:C37"/>
    <mergeCell ref="D36:D37"/>
    <mergeCell ref="E36:E37"/>
    <mergeCell ref="B33:C33"/>
    <mergeCell ref="B35:C35"/>
    <mergeCell ref="F36:F37"/>
    <mergeCell ref="G36:G37"/>
    <mergeCell ref="B44:C44"/>
    <mergeCell ref="B8:C8"/>
    <mergeCell ref="B2:H2"/>
    <mergeCell ref="B3:H3"/>
    <mergeCell ref="B4:H4"/>
    <mergeCell ref="B5:C5"/>
    <mergeCell ref="B7:C7"/>
    <mergeCell ref="B20:C20"/>
    <mergeCell ref="B21:C21"/>
    <mergeCell ref="B22:C22"/>
    <mergeCell ref="B50:C50"/>
    <mergeCell ref="B9:C9"/>
    <mergeCell ref="B10:C10"/>
    <mergeCell ref="B12:C12"/>
    <mergeCell ref="B13:C13"/>
    <mergeCell ref="B14:C14"/>
    <mergeCell ref="B24:C24"/>
    <mergeCell ref="B25:C25"/>
    <mergeCell ref="B26:C26"/>
    <mergeCell ref="B30:C30"/>
    <mergeCell ref="B31:C31"/>
    <mergeCell ref="B28:C28"/>
    <mergeCell ref="B32:C32"/>
  </mergeCells>
  <printOptions horizontalCentered="1"/>
  <pageMargins left="0.51181102362204722" right="0.70866141732283472" top="0.74803149606299213" bottom="0.74803149606299213" header="0.31496062992125984" footer="0.31496062992125984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497"/>
  <sheetViews>
    <sheetView workbookViewId="0">
      <selection sqref="A1:F1"/>
    </sheetView>
  </sheetViews>
  <sheetFormatPr baseColWidth="10" defaultRowHeight="15" x14ac:dyDescent="0.25"/>
  <cols>
    <col min="1" max="1" width="18.28515625" style="330" customWidth="1"/>
    <col min="2" max="2" width="66.140625" bestFit="1" customWidth="1"/>
    <col min="3" max="3" width="20.7109375" customWidth="1"/>
    <col min="4" max="5" width="18.85546875" bestFit="1" customWidth="1"/>
    <col min="6" max="6" width="17.85546875" bestFit="1" customWidth="1"/>
    <col min="7" max="7" width="4.42578125" bestFit="1" customWidth="1"/>
  </cols>
  <sheetData>
    <row r="1" spans="1:6" x14ac:dyDescent="0.25">
      <c r="A1" s="466" t="s">
        <v>6532</v>
      </c>
      <c r="B1" s="466"/>
      <c r="C1" s="466"/>
      <c r="D1" s="466"/>
      <c r="E1" s="466"/>
      <c r="F1" s="466"/>
    </row>
    <row r="2" spans="1:6" s="331" customFormat="1" x14ac:dyDescent="0.25">
      <c r="A2" s="332" t="s">
        <v>324</v>
      </c>
      <c r="B2" s="323" t="s">
        <v>325</v>
      </c>
      <c r="C2" s="324" t="s">
        <v>326</v>
      </c>
      <c r="D2" s="325" t="s">
        <v>327</v>
      </c>
      <c r="E2" s="325" t="s">
        <v>328</v>
      </c>
      <c r="F2" s="325" t="s">
        <v>329</v>
      </c>
    </row>
    <row r="3" spans="1:6" hidden="1" x14ac:dyDescent="0.25">
      <c r="A3" s="327" t="s">
        <v>330</v>
      </c>
      <c r="B3" s="328" t="s">
        <v>0</v>
      </c>
      <c r="C3" s="329">
        <v>16389399019.809999</v>
      </c>
      <c r="D3" s="329">
        <v>62580152454.720001</v>
      </c>
      <c r="E3" s="329">
        <v>57669413707.419998</v>
      </c>
      <c r="F3" s="329">
        <v>21300137767.110001</v>
      </c>
    </row>
    <row r="4" spans="1:6" hidden="1" x14ac:dyDescent="0.25">
      <c r="A4" s="327" t="s">
        <v>331</v>
      </c>
      <c r="B4" s="328" t="s">
        <v>332</v>
      </c>
      <c r="C4" s="329">
        <v>1181980731.5999999</v>
      </c>
      <c r="D4" s="329">
        <v>50622262974.029991</v>
      </c>
      <c r="E4" s="329">
        <v>50613907430.290001</v>
      </c>
      <c r="F4" s="329">
        <v>1190336275.3399887</v>
      </c>
    </row>
    <row r="5" spans="1:6" hidden="1" x14ac:dyDescent="0.25">
      <c r="A5" s="327" t="s">
        <v>1</v>
      </c>
      <c r="B5" s="328" t="s">
        <v>333</v>
      </c>
      <c r="C5" s="329">
        <v>1074919322.6199999</v>
      </c>
      <c r="D5" s="329">
        <v>34967790408.339996</v>
      </c>
      <c r="E5" s="329">
        <v>34918237490.639999</v>
      </c>
      <c r="F5" s="329">
        <v>1124472240.3199997</v>
      </c>
    </row>
    <row r="6" spans="1:6" hidden="1" x14ac:dyDescent="0.25">
      <c r="A6" s="327" t="s">
        <v>334</v>
      </c>
      <c r="B6" s="328" t="s">
        <v>335</v>
      </c>
      <c r="C6" s="329">
        <v>1442020.48</v>
      </c>
      <c r="D6" s="329">
        <v>10535073633.76</v>
      </c>
      <c r="E6" s="329">
        <v>10535798866</v>
      </c>
      <c r="F6" s="329">
        <v>716788.23999977112</v>
      </c>
    </row>
    <row r="7" spans="1:6" hidden="1" x14ac:dyDescent="0.25">
      <c r="A7" s="327" t="s">
        <v>336</v>
      </c>
      <c r="B7" s="328" t="s">
        <v>337</v>
      </c>
      <c r="C7" s="329">
        <v>325558.5</v>
      </c>
      <c r="D7" s="329">
        <v>247000</v>
      </c>
      <c r="E7" s="329">
        <v>248237</v>
      </c>
      <c r="F7" s="329">
        <v>324321.5</v>
      </c>
    </row>
    <row r="8" spans="1:6" hidden="1" x14ac:dyDescent="0.25">
      <c r="A8" s="327" t="s">
        <v>338</v>
      </c>
      <c r="B8" s="328" t="s">
        <v>339</v>
      </c>
      <c r="C8" s="329">
        <v>0</v>
      </c>
      <c r="D8" s="329">
        <v>0</v>
      </c>
      <c r="E8" s="329">
        <v>0</v>
      </c>
      <c r="F8" s="329">
        <v>0</v>
      </c>
    </row>
    <row r="9" spans="1:6" hidden="1" x14ac:dyDescent="0.25">
      <c r="A9" s="327" t="s">
        <v>340</v>
      </c>
      <c r="B9" s="328" t="s">
        <v>341</v>
      </c>
      <c r="C9" s="329">
        <v>15000</v>
      </c>
      <c r="D9" s="329">
        <v>0</v>
      </c>
      <c r="E9" s="329">
        <v>0</v>
      </c>
      <c r="F9" s="329">
        <v>15000</v>
      </c>
    </row>
    <row r="10" spans="1:6" hidden="1" x14ac:dyDescent="0.25">
      <c r="A10" s="327" t="s">
        <v>342</v>
      </c>
      <c r="B10" s="328" t="s">
        <v>343</v>
      </c>
      <c r="C10" s="329">
        <v>0</v>
      </c>
      <c r="D10" s="329">
        <v>0</v>
      </c>
      <c r="E10" s="329">
        <v>0</v>
      </c>
      <c r="F10" s="329">
        <v>0</v>
      </c>
    </row>
    <row r="11" spans="1:6" hidden="1" x14ac:dyDescent="0.25">
      <c r="A11" s="327" t="s">
        <v>344</v>
      </c>
      <c r="B11" s="328" t="s">
        <v>345</v>
      </c>
      <c r="C11" s="329">
        <v>0</v>
      </c>
      <c r="D11" s="329">
        <v>0</v>
      </c>
      <c r="E11" s="329">
        <v>0</v>
      </c>
      <c r="F11" s="329">
        <v>0</v>
      </c>
    </row>
    <row r="12" spans="1:6" hidden="1" x14ac:dyDescent="0.25">
      <c r="A12" s="327" t="s">
        <v>346</v>
      </c>
      <c r="B12" s="328" t="s">
        <v>347</v>
      </c>
      <c r="C12" s="329">
        <v>2000</v>
      </c>
      <c r="D12" s="329">
        <v>0</v>
      </c>
      <c r="E12" s="329">
        <v>2000</v>
      </c>
      <c r="F12" s="329">
        <v>0</v>
      </c>
    </row>
    <row r="13" spans="1:6" hidden="1" x14ac:dyDescent="0.25">
      <c r="A13" s="327" t="s">
        <v>348</v>
      </c>
      <c r="B13" s="328" t="s">
        <v>349</v>
      </c>
      <c r="C13" s="329">
        <v>2000</v>
      </c>
      <c r="D13" s="329">
        <v>0</v>
      </c>
      <c r="E13" s="329">
        <v>2000</v>
      </c>
      <c r="F13" s="329">
        <v>0</v>
      </c>
    </row>
    <row r="14" spans="1:6" hidden="1" x14ac:dyDescent="0.25">
      <c r="A14" s="327" t="s">
        <v>350</v>
      </c>
      <c r="B14" s="328" t="s">
        <v>351</v>
      </c>
      <c r="C14" s="329">
        <v>4000</v>
      </c>
      <c r="D14" s="329">
        <v>0</v>
      </c>
      <c r="E14" s="329">
        <v>0</v>
      </c>
      <c r="F14" s="329">
        <v>4000</v>
      </c>
    </row>
    <row r="15" spans="1:6" hidden="1" x14ac:dyDescent="0.25">
      <c r="A15" s="327" t="s">
        <v>352</v>
      </c>
      <c r="B15" s="328" t="s">
        <v>353</v>
      </c>
      <c r="C15" s="329">
        <v>0</v>
      </c>
      <c r="D15" s="329">
        <v>0</v>
      </c>
      <c r="E15" s="329">
        <v>0</v>
      </c>
      <c r="F15" s="329">
        <v>0</v>
      </c>
    </row>
    <row r="16" spans="1:6" hidden="1" x14ac:dyDescent="0.25">
      <c r="A16" s="327" t="s">
        <v>354</v>
      </c>
      <c r="B16" s="328" t="s">
        <v>355</v>
      </c>
      <c r="C16" s="329">
        <v>0</v>
      </c>
      <c r="D16" s="329">
        <v>0</v>
      </c>
      <c r="E16" s="329">
        <v>0</v>
      </c>
      <c r="F16" s="329">
        <v>0</v>
      </c>
    </row>
    <row r="17" spans="1:6" hidden="1" x14ac:dyDescent="0.25">
      <c r="A17" s="327" t="s">
        <v>356</v>
      </c>
      <c r="B17" s="328" t="s">
        <v>357</v>
      </c>
      <c r="C17" s="329">
        <v>0</v>
      </c>
      <c r="D17" s="329">
        <v>0</v>
      </c>
      <c r="E17" s="329">
        <v>0</v>
      </c>
      <c r="F17" s="329">
        <v>0</v>
      </c>
    </row>
    <row r="18" spans="1:6" hidden="1" x14ac:dyDescent="0.25">
      <c r="A18" s="327" t="s">
        <v>358</v>
      </c>
      <c r="B18" s="328" t="s">
        <v>359</v>
      </c>
      <c r="C18" s="329">
        <v>3750</v>
      </c>
      <c r="D18" s="329">
        <v>0</v>
      </c>
      <c r="E18" s="329">
        <v>0</v>
      </c>
      <c r="F18" s="329">
        <v>3750</v>
      </c>
    </row>
    <row r="19" spans="1:6" hidden="1" x14ac:dyDescent="0.25">
      <c r="A19" s="327" t="s">
        <v>360</v>
      </c>
      <c r="B19" s="328" t="s">
        <v>361</v>
      </c>
      <c r="C19" s="329">
        <v>0</v>
      </c>
      <c r="D19" s="329">
        <v>0</v>
      </c>
      <c r="E19" s="329">
        <v>0</v>
      </c>
      <c r="F19" s="329">
        <v>0</v>
      </c>
    </row>
    <row r="20" spans="1:6" hidden="1" x14ac:dyDescent="0.25">
      <c r="A20" s="327" t="s">
        <v>362</v>
      </c>
      <c r="B20" s="328" t="s">
        <v>363</v>
      </c>
      <c r="C20" s="329">
        <v>0</v>
      </c>
      <c r="D20" s="329">
        <v>0</v>
      </c>
      <c r="E20" s="329">
        <v>0</v>
      </c>
      <c r="F20" s="329">
        <v>0</v>
      </c>
    </row>
    <row r="21" spans="1:6" hidden="1" x14ac:dyDescent="0.25">
      <c r="A21" s="327" t="s">
        <v>364</v>
      </c>
      <c r="B21" s="328" t="s">
        <v>365</v>
      </c>
      <c r="C21" s="329">
        <v>0</v>
      </c>
      <c r="D21" s="329">
        <v>0</v>
      </c>
      <c r="E21" s="329">
        <v>0</v>
      </c>
      <c r="F21" s="329">
        <v>0</v>
      </c>
    </row>
    <row r="22" spans="1:6" hidden="1" x14ac:dyDescent="0.25">
      <c r="A22" s="327" t="s">
        <v>366</v>
      </c>
      <c r="B22" s="328" t="s">
        <v>367</v>
      </c>
      <c r="C22" s="329">
        <v>2000</v>
      </c>
      <c r="D22" s="329">
        <v>0</v>
      </c>
      <c r="E22" s="329">
        <v>2000</v>
      </c>
      <c r="F22" s="329">
        <v>0</v>
      </c>
    </row>
    <row r="23" spans="1:6" hidden="1" x14ac:dyDescent="0.25">
      <c r="A23" s="327" t="s">
        <v>368</v>
      </c>
      <c r="B23" s="328" t="s">
        <v>369</v>
      </c>
      <c r="C23" s="329">
        <v>0</v>
      </c>
      <c r="D23" s="329">
        <v>0</v>
      </c>
      <c r="E23" s="329">
        <v>0</v>
      </c>
      <c r="F23" s="329">
        <v>0</v>
      </c>
    </row>
    <row r="24" spans="1:6" hidden="1" x14ac:dyDescent="0.25">
      <c r="A24" s="327" t="s">
        <v>370</v>
      </c>
      <c r="B24" s="328" t="s">
        <v>371</v>
      </c>
      <c r="C24" s="329">
        <v>0</v>
      </c>
      <c r="D24" s="329">
        <v>0</v>
      </c>
      <c r="E24" s="329">
        <v>0</v>
      </c>
      <c r="F24" s="329">
        <v>0</v>
      </c>
    </row>
    <row r="25" spans="1:6" hidden="1" x14ac:dyDescent="0.25">
      <c r="A25" s="327" t="s">
        <v>372</v>
      </c>
      <c r="B25" s="328" t="s">
        <v>373</v>
      </c>
      <c r="C25" s="329">
        <v>0</v>
      </c>
      <c r="D25" s="329">
        <v>0</v>
      </c>
      <c r="E25" s="329">
        <v>0</v>
      </c>
      <c r="F25" s="329">
        <v>0</v>
      </c>
    </row>
    <row r="26" spans="1:6" hidden="1" x14ac:dyDescent="0.25">
      <c r="A26" s="327" t="s">
        <v>374</v>
      </c>
      <c r="B26" s="328" t="s">
        <v>375</v>
      </c>
      <c r="C26" s="329">
        <v>0</v>
      </c>
      <c r="D26" s="329">
        <v>0</v>
      </c>
      <c r="E26" s="329">
        <v>0</v>
      </c>
      <c r="F26" s="329">
        <v>0</v>
      </c>
    </row>
    <row r="27" spans="1:6" hidden="1" x14ac:dyDescent="0.25">
      <c r="A27" s="327" t="s">
        <v>376</v>
      </c>
      <c r="B27" s="328" t="s">
        <v>377</v>
      </c>
      <c r="C27" s="329">
        <v>0</v>
      </c>
      <c r="D27" s="329">
        <v>0</v>
      </c>
      <c r="E27" s="329">
        <v>0</v>
      </c>
      <c r="F27" s="329">
        <v>0</v>
      </c>
    </row>
    <row r="28" spans="1:6" hidden="1" x14ac:dyDescent="0.25">
      <c r="A28" s="327" t="s">
        <v>378</v>
      </c>
      <c r="B28" s="328" t="s">
        <v>379</v>
      </c>
      <c r="C28" s="329">
        <v>0</v>
      </c>
      <c r="D28" s="329">
        <v>0</v>
      </c>
      <c r="E28" s="329">
        <v>0</v>
      </c>
      <c r="F28" s="329">
        <v>0</v>
      </c>
    </row>
    <row r="29" spans="1:6" hidden="1" x14ac:dyDescent="0.25">
      <c r="A29" s="327" t="s">
        <v>380</v>
      </c>
      <c r="B29" s="328" t="s">
        <v>381</v>
      </c>
      <c r="C29" s="329">
        <v>0</v>
      </c>
      <c r="D29" s="329">
        <v>0</v>
      </c>
      <c r="E29" s="329">
        <v>0</v>
      </c>
      <c r="F29" s="329">
        <v>0</v>
      </c>
    </row>
    <row r="30" spans="1:6" hidden="1" x14ac:dyDescent="0.25">
      <c r="A30" s="327" t="s">
        <v>382</v>
      </c>
      <c r="B30" s="328" t="s">
        <v>383</v>
      </c>
      <c r="C30" s="329">
        <v>0</v>
      </c>
      <c r="D30" s="329">
        <v>0</v>
      </c>
      <c r="E30" s="329">
        <v>0</v>
      </c>
      <c r="F30" s="329">
        <v>0</v>
      </c>
    </row>
    <row r="31" spans="1:6" hidden="1" x14ac:dyDescent="0.25">
      <c r="A31" s="327" t="s">
        <v>384</v>
      </c>
      <c r="B31" s="328" t="s">
        <v>385</v>
      </c>
      <c r="C31" s="329">
        <v>500</v>
      </c>
      <c r="D31" s="329">
        <v>0</v>
      </c>
      <c r="E31" s="329">
        <v>0</v>
      </c>
      <c r="F31" s="329">
        <v>500</v>
      </c>
    </row>
    <row r="32" spans="1:6" hidden="1" x14ac:dyDescent="0.25">
      <c r="A32" s="327" t="s">
        <v>386</v>
      </c>
      <c r="B32" s="328" t="s">
        <v>387</v>
      </c>
      <c r="C32" s="329">
        <v>3708.5</v>
      </c>
      <c r="D32" s="329">
        <v>0</v>
      </c>
      <c r="E32" s="329">
        <v>0</v>
      </c>
      <c r="F32" s="329">
        <v>3708.5</v>
      </c>
    </row>
    <row r="33" spans="1:6" hidden="1" x14ac:dyDescent="0.25">
      <c r="A33" s="327" t="s">
        <v>388</v>
      </c>
      <c r="B33" s="328" t="s">
        <v>389</v>
      </c>
      <c r="C33" s="329">
        <v>0</v>
      </c>
      <c r="D33" s="329">
        <v>0</v>
      </c>
      <c r="E33" s="329">
        <v>0</v>
      </c>
      <c r="F33" s="329">
        <v>0</v>
      </c>
    </row>
    <row r="34" spans="1:6" hidden="1" x14ac:dyDescent="0.25">
      <c r="A34" s="327" t="s">
        <v>390</v>
      </c>
      <c r="B34" s="328" t="s">
        <v>391</v>
      </c>
      <c r="C34" s="329">
        <v>5000</v>
      </c>
      <c r="D34" s="329">
        <v>0</v>
      </c>
      <c r="E34" s="329">
        <v>0</v>
      </c>
      <c r="F34" s="329">
        <v>5000</v>
      </c>
    </row>
    <row r="35" spans="1:6" hidden="1" x14ac:dyDescent="0.25">
      <c r="A35" s="327" t="s">
        <v>392</v>
      </c>
      <c r="B35" s="328" t="s">
        <v>393</v>
      </c>
      <c r="C35" s="329">
        <v>0</v>
      </c>
      <c r="D35" s="329">
        <v>0</v>
      </c>
      <c r="E35" s="329">
        <v>0</v>
      </c>
      <c r="F35" s="329">
        <v>0</v>
      </c>
    </row>
    <row r="36" spans="1:6" hidden="1" x14ac:dyDescent="0.25">
      <c r="A36" s="327" t="s">
        <v>394</v>
      </c>
      <c r="B36" s="328" t="s">
        <v>395</v>
      </c>
      <c r="C36" s="329">
        <v>0</v>
      </c>
      <c r="D36" s="329">
        <v>0</v>
      </c>
      <c r="E36" s="329">
        <v>0</v>
      </c>
      <c r="F36" s="329">
        <v>0</v>
      </c>
    </row>
    <row r="37" spans="1:6" hidden="1" x14ac:dyDescent="0.25">
      <c r="A37" s="327" t="s">
        <v>396</v>
      </c>
      <c r="B37" s="328" t="s">
        <v>397</v>
      </c>
      <c r="C37" s="329">
        <v>0</v>
      </c>
      <c r="D37" s="329">
        <v>0</v>
      </c>
      <c r="E37" s="329">
        <v>0</v>
      </c>
      <c r="F37" s="329">
        <v>0</v>
      </c>
    </row>
    <row r="38" spans="1:6" hidden="1" x14ac:dyDescent="0.25">
      <c r="A38" s="327" t="s">
        <v>398</v>
      </c>
      <c r="B38" s="328" t="s">
        <v>399</v>
      </c>
      <c r="C38" s="329">
        <v>0</v>
      </c>
      <c r="D38" s="329">
        <v>0</v>
      </c>
      <c r="E38" s="329">
        <v>0</v>
      </c>
      <c r="F38" s="329">
        <v>0</v>
      </c>
    </row>
    <row r="39" spans="1:6" hidden="1" x14ac:dyDescent="0.25">
      <c r="A39" s="327" t="s">
        <v>400</v>
      </c>
      <c r="B39" s="328" t="s">
        <v>401</v>
      </c>
      <c r="C39" s="329">
        <v>0</v>
      </c>
      <c r="D39" s="329">
        <v>0</v>
      </c>
      <c r="E39" s="329">
        <v>0</v>
      </c>
      <c r="F39" s="329">
        <v>0</v>
      </c>
    </row>
    <row r="40" spans="1:6" hidden="1" x14ac:dyDescent="0.25">
      <c r="A40" s="327" t="s">
        <v>402</v>
      </c>
      <c r="B40" s="328" t="s">
        <v>403</v>
      </c>
      <c r="C40" s="329">
        <v>3000</v>
      </c>
      <c r="D40" s="329">
        <v>0</v>
      </c>
      <c r="E40" s="329">
        <v>0</v>
      </c>
      <c r="F40" s="329">
        <v>3000</v>
      </c>
    </row>
    <row r="41" spans="1:6" hidden="1" x14ac:dyDescent="0.25">
      <c r="A41" s="327" t="s">
        <v>404</v>
      </c>
      <c r="B41" s="328" t="s">
        <v>405</v>
      </c>
      <c r="C41" s="329">
        <v>0</v>
      </c>
      <c r="D41" s="329">
        <v>0</v>
      </c>
      <c r="E41" s="329">
        <v>0</v>
      </c>
      <c r="F41" s="329">
        <v>0</v>
      </c>
    </row>
    <row r="42" spans="1:6" hidden="1" x14ac:dyDescent="0.25">
      <c r="A42" s="327" t="s">
        <v>406</v>
      </c>
      <c r="B42" s="328" t="s">
        <v>407</v>
      </c>
      <c r="C42" s="329">
        <v>0</v>
      </c>
      <c r="D42" s="329">
        <v>0</v>
      </c>
      <c r="E42" s="329">
        <v>0</v>
      </c>
      <c r="F42" s="329">
        <v>0</v>
      </c>
    </row>
    <row r="43" spans="1:6" hidden="1" x14ac:dyDescent="0.25">
      <c r="A43" s="327" t="s">
        <v>408</v>
      </c>
      <c r="B43" s="328" t="s">
        <v>409</v>
      </c>
      <c r="C43" s="329">
        <v>0</v>
      </c>
      <c r="D43" s="329">
        <v>0</v>
      </c>
      <c r="E43" s="329">
        <v>0</v>
      </c>
      <c r="F43" s="329">
        <v>0</v>
      </c>
    </row>
    <row r="44" spans="1:6" hidden="1" x14ac:dyDescent="0.25">
      <c r="A44" s="327" t="s">
        <v>410</v>
      </c>
      <c r="B44" s="328" t="s">
        <v>411</v>
      </c>
      <c r="C44" s="329">
        <v>20000</v>
      </c>
      <c r="D44" s="329">
        <v>20000</v>
      </c>
      <c r="E44" s="329">
        <v>20000</v>
      </c>
      <c r="F44" s="329">
        <v>20000</v>
      </c>
    </row>
    <row r="45" spans="1:6" hidden="1" x14ac:dyDescent="0.25">
      <c r="A45" s="327" t="s">
        <v>412</v>
      </c>
      <c r="B45" s="328" t="s">
        <v>413</v>
      </c>
      <c r="C45" s="329">
        <v>0</v>
      </c>
      <c r="D45" s="329">
        <v>0</v>
      </c>
      <c r="E45" s="329">
        <v>0</v>
      </c>
      <c r="F45" s="329">
        <v>0</v>
      </c>
    </row>
    <row r="46" spans="1:6" hidden="1" x14ac:dyDescent="0.25">
      <c r="A46" s="327" t="s">
        <v>414</v>
      </c>
      <c r="B46" s="328" t="s">
        <v>415</v>
      </c>
      <c r="C46" s="329">
        <v>0</v>
      </c>
      <c r="D46" s="329">
        <v>0</v>
      </c>
      <c r="E46" s="329">
        <v>0</v>
      </c>
      <c r="F46" s="329">
        <v>0</v>
      </c>
    </row>
    <row r="47" spans="1:6" hidden="1" x14ac:dyDescent="0.25">
      <c r="A47" s="327" t="s">
        <v>416</v>
      </c>
      <c r="B47" s="328" t="s">
        <v>417</v>
      </c>
      <c r="C47" s="329">
        <v>0</v>
      </c>
      <c r="D47" s="329">
        <v>0</v>
      </c>
      <c r="E47" s="329">
        <v>0</v>
      </c>
      <c r="F47" s="329">
        <v>0</v>
      </c>
    </row>
    <row r="48" spans="1:6" hidden="1" x14ac:dyDescent="0.25">
      <c r="A48" s="327" t="s">
        <v>418</v>
      </c>
      <c r="B48" s="328" t="s">
        <v>419</v>
      </c>
      <c r="C48" s="329">
        <v>40000</v>
      </c>
      <c r="D48" s="329">
        <v>40000</v>
      </c>
      <c r="E48" s="329">
        <v>40000</v>
      </c>
      <c r="F48" s="329">
        <v>40000</v>
      </c>
    </row>
    <row r="49" spans="1:6" hidden="1" x14ac:dyDescent="0.25">
      <c r="A49" s="327" t="s">
        <v>420</v>
      </c>
      <c r="B49" s="328" t="s">
        <v>421</v>
      </c>
      <c r="C49" s="329">
        <v>15000</v>
      </c>
      <c r="D49" s="329">
        <v>15000</v>
      </c>
      <c r="E49" s="329">
        <v>15000</v>
      </c>
      <c r="F49" s="329">
        <v>15000</v>
      </c>
    </row>
    <row r="50" spans="1:6" hidden="1" x14ac:dyDescent="0.25">
      <c r="A50" s="327" t="s">
        <v>422</v>
      </c>
      <c r="B50" s="328" t="s">
        <v>423</v>
      </c>
      <c r="C50" s="329">
        <v>25000</v>
      </c>
      <c r="D50" s="329">
        <v>0</v>
      </c>
      <c r="E50" s="329">
        <v>25000</v>
      </c>
      <c r="F50" s="329">
        <v>0</v>
      </c>
    </row>
    <row r="51" spans="1:6" hidden="1" x14ac:dyDescent="0.25">
      <c r="A51" s="327" t="s">
        <v>424</v>
      </c>
      <c r="B51" s="328" t="s">
        <v>425</v>
      </c>
      <c r="C51" s="329">
        <v>0</v>
      </c>
      <c r="D51" s="329">
        <v>0</v>
      </c>
      <c r="E51" s="329">
        <v>0</v>
      </c>
      <c r="F51" s="329">
        <v>0</v>
      </c>
    </row>
    <row r="52" spans="1:6" hidden="1" x14ac:dyDescent="0.25">
      <c r="A52" s="327" t="s">
        <v>426</v>
      </c>
      <c r="B52" s="328" t="s">
        <v>427</v>
      </c>
      <c r="C52" s="329">
        <v>20000</v>
      </c>
      <c r="D52" s="329">
        <v>20000</v>
      </c>
      <c r="E52" s="329">
        <v>20000</v>
      </c>
      <c r="F52" s="329">
        <v>20000</v>
      </c>
    </row>
    <row r="53" spans="1:6" hidden="1" x14ac:dyDescent="0.25">
      <c r="A53" s="327" t="s">
        <v>428</v>
      </c>
      <c r="B53" s="328" t="s">
        <v>429</v>
      </c>
      <c r="C53" s="329">
        <v>10000</v>
      </c>
      <c r="D53" s="329">
        <v>10000</v>
      </c>
      <c r="E53" s="329">
        <v>10000</v>
      </c>
      <c r="F53" s="329">
        <v>10000</v>
      </c>
    </row>
    <row r="54" spans="1:6" hidden="1" x14ac:dyDescent="0.25">
      <c r="A54" s="327" t="s">
        <v>430</v>
      </c>
      <c r="B54" s="328" t="s">
        <v>431</v>
      </c>
      <c r="C54" s="329">
        <v>10000</v>
      </c>
      <c r="D54" s="329">
        <v>10000</v>
      </c>
      <c r="E54" s="329">
        <v>10000</v>
      </c>
      <c r="F54" s="329">
        <v>10000</v>
      </c>
    </row>
    <row r="55" spans="1:6" hidden="1" x14ac:dyDescent="0.25">
      <c r="A55" s="327" t="s">
        <v>432</v>
      </c>
      <c r="B55" s="328" t="s">
        <v>433</v>
      </c>
      <c r="C55" s="329">
        <v>3000</v>
      </c>
      <c r="D55" s="329">
        <v>0</v>
      </c>
      <c r="E55" s="329">
        <v>3000</v>
      </c>
      <c r="F55" s="329">
        <v>0</v>
      </c>
    </row>
    <row r="56" spans="1:6" hidden="1" x14ac:dyDescent="0.25">
      <c r="A56" s="327" t="s">
        <v>434</v>
      </c>
      <c r="B56" s="328" t="s">
        <v>435</v>
      </c>
      <c r="C56" s="329">
        <v>3000</v>
      </c>
      <c r="D56" s="329">
        <v>0</v>
      </c>
      <c r="E56" s="329">
        <v>0</v>
      </c>
      <c r="F56" s="329">
        <v>3000</v>
      </c>
    </row>
    <row r="57" spans="1:6" hidden="1" x14ac:dyDescent="0.25">
      <c r="A57" s="327" t="s">
        <v>436</v>
      </c>
      <c r="B57" s="328" t="s">
        <v>437</v>
      </c>
      <c r="C57" s="329">
        <v>0</v>
      </c>
      <c r="D57" s="329">
        <v>0</v>
      </c>
      <c r="E57" s="329">
        <v>0</v>
      </c>
      <c r="F57" s="329">
        <v>0</v>
      </c>
    </row>
    <row r="58" spans="1:6" hidden="1" x14ac:dyDescent="0.25">
      <c r="A58" s="327" t="s">
        <v>438</v>
      </c>
      <c r="B58" s="328" t="s">
        <v>415</v>
      </c>
      <c r="C58" s="329">
        <v>10000</v>
      </c>
      <c r="D58" s="329">
        <v>10000</v>
      </c>
      <c r="E58" s="329">
        <v>10000</v>
      </c>
      <c r="F58" s="329">
        <v>10000</v>
      </c>
    </row>
    <row r="59" spans="1:6" hidden="1" x14ac:dyDescent="0.25">
      <c r="A59" s="327" t="s">
        <v>439</v>
      </c>
      <c r="B59" s="328" t="s">
        <v>440</v>
      </c>
      <c r="C59" s="329">
        <v>600</v>
      </c>
      <c r="D59" s="329">
        <v>0</v>
      </c>
      <c r="E59" s="329">
        <v>0</v>
      </c>
      <c r="F59" s="329">
        <v>600</v>
      </c>
    </row>
    <row r="60" spans="1:6" hidden="1" x14ac:dyDescent="0.25">
      <c r="A60" s="327" t="s">
        <v>441</v>
      </c>
      <c r="B60" s="328" t="s">
        <v>442</v>
      </c>
      <c r="C60" s="329">
        <v>15000</v>
      </c>
      <c r="D60" s="329">
        <v>15000</v>
      </c>
      <c r="E60" s="329">
        <v>15000</v>
      </c>
      <c r="F60" s="329">
        <v>15000</v>
      </c>
    </row>
    <row r="61" spans="1:6" hidden="1" x14ac:dyDescent="0.25">
      <c r="A61" s="327" t="s">
        <v>443</v>
      </c>
      <c r="B61" s="328" t="s">
        <v>444</v>
      </c>
      <c r="C61" s="329">
        <v>30000</v>
      </c>
      <c r="D61" s="329">
        <v>0</v>
      </c>
      <c r="E61" s="329">
        <v>30000</v>
      </c>
      <c r="F61" s="329">
        <v>0</v>
      </c>
    </row>
    <row r="62" spans="1:6" hidden="1" x14ac:dyDescent="0.25">
      <c r="A62" s="327" t="s">
        <v>445</v>
      </c>
      <c r="B62" s="328" t="s">
        <v>446</v>
      </c>
      <c r="C62" s="329">
        <v>3000</v>
      </c>
      <c r="D62" s="329">
        <v>0</v>
      </c>
      <c r="E62" s="329">
        <v>3000</v>
      </c>
      <c r="F62" s="329">
        <v>0</v>
      </c>
    </row>
    <row r="63" spans="1:6" hidden="1" x14ac:dyDescent="0.25">
      <c r="A63" s="327" t="s">
        <v>447</v>
      </c>
      <c r="B63" s="328" t="s">
        <v>448</v>
      </c>
      <c r="C63" s="329">
        <v>40000</v>
      </c>
      <c r="D63" s="329">
        <v>0</v>
      </c>
      <c r="E63" s="329">
        <v>0</v>
      </c>
      <c r="F63" s="329">
        <v>40000</v>
      </c>
    </row>
    <row r="64" spans="1:6" hidden="1" x14ac:dyDescent="0.25">
      <c r="A64" s="327" t="s">
        <v>449</v>
      </c>
      <c r="B64" s="328" t="s">
        <v>450</v>
      </c>
      <c r="C64" s="329">
        <v>10000</v>
      </c>
      <c r="D64" s="329">
        <v>10000</v>
      </c>
      <c r="E64" s="329">
        <v>10000</v>
      </c>
      <c r="F64" s="329">
        <v>10000</v>
      </c>
    </row>
    <row r="65" spans="1:6" hidden="1" x14ac:dyDescent="0.25">
      <c r="A65" s="327" t="s">
        <v>451</v>
      </c>
      <c r="B65" s="328" t="s">
        <v>452</v>
      </c>
      <c r="C65" s="329">
        <v>10000</v>
      </c>
      <c r="D65" s="329">
        <v>13000</v>
      </c>
      <c r="E65" s="329">
        <v>10000</v>
      </c>
      <c r="F65" s="329">
        <v>13000</v>
      </c>
    </row>
    <row r="66" spans="1:6" hidden="1" x14ac:dyDescent="0.25">
      <c r="A66" s="327" t="s">
        <v>453</v>
      </c>
      <c r="B66" s="328" t="s">
        <v>454</v>
      </c>
      <c r="C66" s="329">
        <v>10000</v>
      </c>
      <c r="D66" s="329">
        <v>10000</v>
      </c>
      <c r="E66" s="329">
        <v>10000</v>
      </c>
      <c r="F66" s="329">
        <v>10000</v>
      </c>
    </row>
    <row r="67" spans="1:6" hidden="1" x14ac:dyDescent="0.25">
      <c r="A67" s="327" t="s">
        <v>455</v>
      </c>
      <c r="B67" s="328" t="s">
        <v>456</v>
      </c>
      <c r="C67" s="329">
        <v>10000</v>
      </c>
      <c r="D67" s="329">
        <v>10000</v>
      </c>
      <c r="E67" s="329">
        <v>10000</v>
      </c>
      <c r="F67" s="329">
        <v>10000</v>
      </c>
    </row>
    <row r="68" spans="1:6" hidden="1" x14ac:dyDescent="0.25">
      <c r="A68" s="327" t="s">
        <v>457</v>
      </c>
      <c r="B68" s="328" t="s">
        <v>458</v>
      </c>
      <c r="C68" s="329">
        <v>0</v>
      </c>
      <c r="D68" s="329">
        <v>2000</v>
      </c>
      <c r="E68" s="329">
        <v>0</v>
      </c>
      <c r="F68" s="329">
        <v>2000</v>
      </c>
    </row>
    <row r="69" spans="1:6" hidden="1" x14ac:dyDescent="0.25">
      <c r="A69" s="327" t="s">
        <v>459</v>
      </c>
      <c r="B69" s="328" t="s">
        <v>460</v>
      </c>
      <c r="C69" s="329">
        <v>0</v>
      </c>
      <c r="D69" s="329">
        <v>2000</v>
      </c>
      <c r="E69" s="329">
        <v>0</v>
      </c>
      <c r="F69" s="329">
        <v>2000</v>
      </c>
    </row>
    <row r="70" spans="1:6" hidden="1" x14ac:dyDescent="0.25">
      <c r="A70" s="327" t="s">
        <v>461</v>
      </c>
      <c r="B70" s="328" t="s">
        <v>462</v>
      </c>
      <c r="C70" s="329">
        <v>0</v>
      </c>
      <c r="D70" s="329">
        <v>30000</v>
      </c>
      <c r="E70" s="329">
        <v>1237</v>
      </c>
      <c r="F70" s="329">
        <v>28763</v>
      </c>
    </row>
    <row r="71" spans="1:6" hidden="1" x14ac:dyDescent="0.25">
      <c r="A71" s="327" t="s">
        <v>463</v>
      </c>
      <c r="B71" s="328" t="s">
        <v>464</v>
      </c>
      <c r="C71" s="329">
        <v>0</v>
      </c>
      <c r="D71" s="329">
        <v>2000</v>
      </c>
      <c r="E71" s="329">
        <v>0</v>
      </c>
      <c r="F71" s="329">
        <v>2000</v>
      </c>
    </row>
    <row r="72" spans="1:6" hidden="1" x14ac:dyDescent="0.25">
      <c r="A72" s="327" t="s">
        <v>465</v>
      </c>
      <c r="B72" s="328" t="s">
        <v>466</v>
      </c>
      <c r="C72" s="329">
        <v>0</v>
      </c>
      <c r="D72" s="329">
        <v>3000</v>
      </c>
      <c r="E72" s="329">
        <v>0</v>
      </c>
      <c r="F72" s="329">
        <v>3000</v>
      </c>
    </row>
    <row r="73" spans="1:6" hidden="1" x14ac:dyDescent="0.25">
      <c r="A73" s="327" t="s">
        <v>467</v>
      </c>
      <c r="B73" s="328" t="s">
        <v>468</v>
      </c>
      <c r="C73" s="329">
        <v>0</v>
      </c>
      <c r="D73" s="329">
        <v>25000</v>
      </c>
      <c r="E73" s="329">
        <v>0</v>
      </c>
      <c r="F73" s="329">
        <v>25000</v>
      </c>
    </row>
    <row r="74" spans="1:6" hidden="1" x14ac:dyDescent="0.25">
      <c r="A74" s="327" t="s">
        <v>469</v>
      </c>
      <c r="B74" s="328" t="s">
        <v>470</v>
      </c>
      <c r="C74" s="329">
        <v>144000.01999999999</v>
      </c>
      <c r="D74" s="329">
        <v>124000.05</v>
      </c>
      <c r="E74" s="329">
        <v>218000.07</v>
      </c>
      <c r="F74" s="329">
        <v>50000</v>
      </c>
    </row>
    <row r="75" spans="1:6" hidden="1" x14ac:dyDescent="0.25">
      <c r="A75" s="327" t="s">
        <v>471</v>
      </c>
      <c r="B75" s="328" t="s">
        <v>472</v>
      </c>
      <c r="C75" s="329">
        <v>0</v>
      </c>
      <c r="D75" s="329">
        <v>0</v>
      </c>
      <c r="E75" s="329">
        <v>0</v>
      </c>
      <c r="F75" s="329">
        <v>0</v>
      </c>
    </row>
    <row r="76" spans="1:6" hidden="1" x14ac:dyDescent="0.25">
      <c r="A76" s="327" t="s">
        <v>473</v>
      </c>
      <c r="B76" s="328" t="s">
        <v>474</v>
      </c>
      <c r="C76" s="329">
        <v>0</v>
      </c>
      <c r="D76" s="329">
        <v>0</v>
      </c>
      <c r="E76" s="329">
        <v>0</v>
      </c>
      <c r="F76" s="329">
        <v>0</v>
      </c>
    </row>
    <row r="77" spans="1:6" hidden="1" x14ac:dyDescent="0.25">
      <c r="A77" s="327" t="s">
        <v>475</v>
      </c>
      <c r="B77" s="328" t="s">
        <v>476</v>
      </c>
      <c r="C77" s="329">
        <v>0</v>
      </c>
      <c r="D77" s="329">
        <v>0</v>
      </c>
      <c r="E77" s="329">
        <v>0</v>
      </c>
      <c r="F77" s="329">
        <v>0</v>
      </c>
    </row>
    <row r="78" spans="1:6" hidden="1" x14ac:dyDescent="0.25">
      <c r="A78" s="327" t="s">
        <v>477</v>
      </c>
      <c r="B78" s="328" t="s">
        <v>478</v>
      </c>
      <c r="C78" s="329">
        <v>0</v>
      </c>
      <c r="D78" s="329">
        <v>0</v>
      </c>
      <c r="E78" s="329">
        <v>0</v>
      </c>
      <c r="F78" s="329">
        <v>0</v>
      </c>
    </row>
    <row r="79" spans="1:6" hidden="1" x14ac:dyDescent="0.25">
      <c r="A79" s="327" t="s">
        <v>479</v>
      </c>
      <c r="B79" s="328" t="s">
        <v>480</v>
      </c>
      <c r="C79" s="329">
        <v>0</v>
      </c>
      <c r="D79" s="329">
        <v>0</v>
      </c>
      <c r="E79" s="329">
        <v>0</v>
      </c>
      <c r="F79" s="329">
        <v>0</v>
      </c>
    </row>
    <row r="80" spans="1:6" hidden="1" x14ac:dyDescent="0.25">
      <c r="A80" s="327" t="s">
        <v>481</v>
      </c>
      <c r="B80" s="328" t="s">
        <v>482</v>
      </c>
      <c r="C80" s="329">
        <v>0</v>
      </c>
      <c r="D80" s="329">
        <v>0</v>
      </c>
      <c r="E80" s="329">
        <v>0</v>
      </c>
      <c r="F80" s="329">
        <v>0</v>
      </c>
    </row>
    <row r="81" spans="1:6" hidden="1" x14ac:dyDescent="0.25">
      <c r="A81" s="327" t="s">
        <v>483</v>
      </c>
      <c r="B81" s="328" t="s">
        <v>484</v>
      </c>
      <c r="C81" s="329">
        <v>0</v>
      </c>
      <c r="D81" s="329">
        <v>0</v>
      </c>
      <c r="E81" s="329">
        <v>0</v>
      </c>
      <c r="F81" s="329">
        <v>0</v>
      </c>
    </row>
    <row r="82" spans="1:6" hidden="1" x14ac:dyDescent="0.25">
      <c r="A82" s="327" t="s">
        <v>485</v>
      </c>
      <c r="B82" s="328" t="s">
        <v>486</v>
      </c>
      <c r="C82" s="329">
        <v>0</v>
      </c>
      <c r="D82" s="329">
        <v>0</v>
      </c>
      <c r="E82" s="329">
        <v>0</v>
      </c>
      <c r="F82" s="329">
        <v>0</v>
      </c>
    </row>
    <row r="83" spans="1:6" hidden="1" x14ac:dyDescent="0.25">
      <c r="A83" s="327" t="s">
        <v>487</v>
      </c>
      <c r="B83" s="328" t="s">
        <v>488</v>
      </c>
      <c r="C83" s="329">
        <v>0</v>
      </c>
      <c r="D83" s="329">
        <v>0</v>
      </c>
      <c r="E83" s="329">
        <v>0</v>
      </c>
      <c r="F83" s="329">
        <v>0</v>
      </c>
    </row>
    <row r="84" spans="1:6" hidden="1" x14ac:dyDescent="0.25">
      <c r="A84" s="327" t="s">
        <v>489</v>
      </c>
      <c r="B84" s="328" t="s">
        <v>490</v>
      </c>
      <c r="C84" s="329">
        <v>0</v>
      </c>
      <c r="D84" s="329">
        <v>0</v>
      </c>
      <c r="E84" s="329">
        <v>0</v>
      </c>
      <c r="F84" s="329">
        <v>0</v>
      </c>
    </row>
    <row r="85" spans="1:6" hidden="1" x14ac:dyDescent="0.25">
      <c r="A85" s="327" t="s">
        <v>491</v>
      </c>
      <c r="B85" s="328" t="s">
        <v>492</v>
      </c>
      <c r="C85" s="329">
        <v>0</v>
      </c>
      <c r="D85" s="329">
        <v>0</v>
      </c>
      <c r="E85" s="329">
        <v>0</v>
      </c>
      <c r="F85" s="329">
        <v>0</v>
      </c>
    </row>
    <row r="86" spans="1:6" hidden="1" x14ac:dyDescent="0.25">
      <c r="A86" s="327" t="s">
        <v>493</v>
      </c>
      <c r="B86" s="328" t="s">
        <v>494</v>
      </c>
      <c r="C86" s="329">
        <v>0</v>
      </c>
      <c r="D86" s="329">
        <v>0</v>
      </c>
      <c r="E86" s="329">
        <v>0</v>
      </c>
      <c r="F86" s="329">
        <v>0</v>
      </c>
    </row>
    <row r="87" spans="1:6" hidden="1" x14ac:dyDescent="0.25">
      <c r="A87" s="327" t="s">
        <v>495</v>
      </c>
      <c r="B87" s="328" t="s">
        <v>496</v>
      </c>
      <c r="C87" s="329">
        <v>0</v>
      </c>
      <c r="D87" s="329">
        <v>0</v>
      </c>
      <c r="E87" s="329">
        <v>0</v>
      </c>
      <c r="F87" s="329">
        <v>0</v>
      </c>
    </row>
    <row r="88" spans="1:6" hidden="1" x14ac:dyDescent="0.25">
      <c r="A88" s="327" t="s">
        <v>497</v>
      </c>
      <c r="B88" s="328" t="s">
        <v>498</v>
      </c>
      <c r="C88" s="329">
        <v>0</v>
      </c>
      <c r="D88" s="329">
        <v>0</v>
      </c>
      <c r="E88" s="329">
        <v>0</v>
      </c>
      <c r="F88" s="329">
        <v>0</v>
      </c>
    </row>
    <row r="89" spans="1:6" hidden="1" x14ac:dyDescent="0.25">
      <c r="A89" s="327" t="s">
        <v>499</v>
      </c>
      <c r="B89" s="328" t="s">
        <v>500</v>
      </c>
      <c r="C89" s="329">
        <v>0</v>
      </c>
      <c r="D89" s="329">
        <v>0</v>
      </c>
      <c r="E89" s="329">
        <v>0</v>
      </c>
      <c r="F89" s="329">
        <v>0</v>
      </c>
    </row>
    <row r="90" spans="1:6" hidden="1" x14ac:dyDescent="0.25">
      <c r="A90" s="327" t="s">
        <v>501</v>
      </c>
      <c r="B90" s="328" t="s">
        <v>502</v>
      </c>
      <c r="C90" s="329">
        <v>0</v>
      </c>
      <c r="D90" s="329">
        <v>0</v>
      </c>
      <c r="E90" s="329">
        <v>0</v>
      </c>
      <c r="F90" s="329">
        <v>0</v>
      </c>
    </row>
    <row r="91" spans="1:6" hidden="1" x14ac:dyDescent="0.25">
      <c r="A91" s="327" t="s">
        <v>503</v>
      </c>
      <c r="B91" s="328" t="s">
        <v>504</v>
      </c>
      <c r="C91" s="329">
        <v>0</v>
      </c>
      <c r="D91" s="329">
        <v>0</v>
      </c>
      <c r="E91" s="329">
        <v>0</v>
      </c>
      <c r="F91" s="329">
        <v>0</v>
      </c>
    </row>
    <row r="92" spans="1:6" hidden="1" x14ac:dyDescent="0.25">
      <c r="A92" s="327" t="s">
        <v>505</v>
      </c>
      <c r="B92" s="328" t="s">
        <v>506</v>
      </c>
      <c r="C92" s="329">
        <v>0</v>
      </c>
      <c r="D92" s="329">
        <v>0</v>
      </c>
      <c r="E92" s="329">
        <v>0</v>
      </c>
      <c r="F92" s="329">
        <v>0</v>
      </c>
    </row>
    <row r="93" spans="1:6" hidden="1" x14ac:dyDescent="0.25">
      <c r="A93" s="327" t="s">
        <v>507</v>
      </c>
      <c r="B93" s="328" t="s">
        <v>508</v>
      </c>
      <c r="C93" s="329">
        <v>0</v>
      </c>
      <c r="D93" s="329">
        <v>0</v>
      </c>
      <c r="E93" s="329">
        <v>0</v>
      </c>
      <c r="F93" s="329">
        <v>0</v>
      </c>
    </row>
    <row r="94" spans="1:6" hidden="1" x14ac:dyDescent="0.25">
      <c r="A94" s="327" t="s">
        <v>509</v>
      </c>
      <c r="B94" s="328" t="s">
        <v>510</v>
      </c>
      <c r="C94" s="329">
        <v>0</v>
      </c>
      <c r="D94" s="329">
        <v>0</v>
      </c>
      <c r="E94" s="329">
        <v>0</v>
      </c>
      <c r="F94" s="329">
        <v>0</v>
      </c>
    </row>
    <row r="95" spans="1:6" hidden="1" x14ac:dyDescent="0.25">
      <c r="A95" s="327" t="s">
        <v>511</v>
      </c>
      <c r="B95" s="328" t="s">
        <v>512</v>
      </c>
      <c r="C95" s="329">
        <v>0</v>
      </c>
      <c r="D95" s="329">
        <v>0</v>
      </c>
      <c r="E95" s="329">
        <v>0</v>
      </c>
      <c r="F95" s="329">
        <v>0</v>
      </c>
    </row>
    <row r="96" spans="1:6" hidden="1" x14ac:dyDescent="0.25">
      <c r="A96" s="327" t="s">
        <v>513</v>
      </c>
      <c r="B96" s="328" t="s">
        <v>514</v>
      </c>
      <c r="C96" s="329">
        <v>0</v>
      </c>
      <c r="D96" s="329">
        <v>0</v>
      </c>
      <c r="E96" s="329">
        <v>0</v>
      </c>
      <c r="F96" s="329">
        <v>0</v>
      </c>
    </row>
    <row r="97" spans="1:6" hidden="1" x14ac:dyDescent="0.25">
      <c r="A97" s="327" t="s">
        <v>515</v>
      </c>
      <c r="B97" s="328" t="s">
        <v>516</v>
      </c>
      <c r="C97" s="329">
        <v>0</v>
      </c>
      <c r="D97" s="329">
        <v>0</v>
      </c>
      <c r="E97" s="329">
        <v>0</v>
      </c>
      <c r="F97" s="329">
        <v>0</v>
      </c>
    </row>
    <row r="98" spans="1:6" hidden="1" x14ac:dyDescent="0.25">
      <c r="A98" s="327" t="s">
        <v>517</v>
      </c>
      <c r="B98" s="328" t="s">
        <v>518</v>
      </c>
      <c r="C98" s="329">
        <v>0</v>
      </c>
      <c r="D98" s="329">
        <v>0</v>
      </c>
      <c r="E98" s="329">
        <v>0</v>
      </c>
      <c r="F98" s="329">
        <v>0</v>
      </c>
    </row>
    <row r="99" spans="1:6" hidden="1" x14ac:dyDescent="0.25">
      <c r="A99" s="327" t="s">
        <v>519</v>
      </c>
      <c r="B99" s="328" t="s">
        <v>520</v>
      </c>
      <c r="C99" s="329">
        <v>0</v>
      </c>
      <c r="D99" s="329">
        <v>0</v>
      </c>
      <c r="E99" s="329">
        <v>0</v>
      </c>
      <c r="F99" s="329">
        <v>0</v>
      </c>
    </row>
    <row r="100" spans="1:6" hidden="1" x14ac:dyDescent="0.25">
      <c r="A100" s="327" t="s">
        <v>521</v>
      </c>
      <c r="B100" s="328" t="s">
        <v>522</v>
      </c>
      <c r="C100" s="329">
        <v>0</v>
      </c>
      <c r="D100" s="329">
        <v>0</v>
      </c>
      <c r="E100" s="329">
        <v>0</v>
      </c>
      <c r="F100" s="329">
        <v>0</v>
      </c>
    </row>
    <row r="101" spans="1:6" hidden="1" x14ac:dyDescent="0.25">
      <c r="A101" s="327" t="s">
        <v>523</v>
      </c>
      <c r="B101" s="328" t="s">
        <v>524</v>
      </c>
      <c r="C101" s="329">
        <v>10000</v>
      </c>
      <c r="D101" s="329">
        <v>0</v>
      </c>
      <c r="E101" s="329">
        <v>10000</v>
      </c>
      <c r="F101" s="329">
        <v>0</v>
      </c>
    </row>
    <row r="102" spans="1:6" hidden="1" x14ac:dyDescent="0.25">
      <c r="A102" s="327" t="s">
        <v>525</v>
      </c>
      <c r="B102" s="328" t="s">
        <v>526</v>
      </c>
      <c r="C102" s="329">
        <v>19999.990000000002</v>
      </c>
      <c r="D102" s="329">
        <v>0.01</v>
      </c>
      <c r="E102" s="329">
        <v>20000</v>
      </c>
      <c r="F102" s="329">
        <v>0</v>
      </c>
    </row>
    <row r="103" spans="1:6" hidden="1" x14ac:dyDescent="0.25">
      <c r="A103" s="327" t="s">
        <v>527</v>
      </c>
      <c r="B103" s="328" t="s">
        <v>528</v>
      </c>
      <c r="C103" s="329">
        <v>5000</v>
      </c>
      <c r="D103" s="329">
        <v>5000</v>
      </c>
      <c r="E103" s="329">
        <v>5000</v>
      </c>
      <c r="F103" s="329">
        <v>5000</v>
      </c>
    </row>
    <row r="104" spans="1:6" hidden="1" x14ac:dyDescent="0.25">
      <c r="A104" s="327" t="s">
        <v>529</v>
      </c>
      <c r="B104" s="328" t="s">
        <v>530</v>
      </c>
      <c r="C104" s="329">
        <v>0</v>
      </c>
      <c r="D104" s="329">
        <v>0</v>
      </c>
      <c r="E104" s="329">
        <v>0</v>
      </c>
      <c r="F104" s="329">
        <v>0</v>
      </c>
    </row>
    <row r="105" spans="1:6" hidden="1" x14ac:dyDescent="0.25">
      <c r="A105" s="327" t="s">
        <v>531</v>
      </c>
      <c r="B105" s="328" t="s">
        <v>532</v>
      </c>
      <c r="C105" s="329">
        <v>5000</v>
      </c>
      <c r="D105" s="329">
        <v>0</v>
      </c>
      <c r="E105" s="329">
        <v>5000</v>
      </c>
      <c r="F105" s="329">
        <v>0</v>
      </c>
    </row>
    <row r="106" spans="1:6" hidden="1" x14ac:dyDescent="0.25">
      <c r="A106" s="327" t="s">
        <v>533</v>
      </c>
      <c r="B106" s="328" t="s">
        <v>534</v>
      </c>
      <c r="C106" s="329">
        <v>10000</v>
      </c>
      <c r="D106" s="329">
        <v>0</v>
      </c>
      <c r="E106" s="329">
        <v>10000</v>
      </c>
      <c r="F106" s="329">
        <v>0</v>
      </c>
    </row>
    <row r="107" spans="1:6" hidden="1" x14ac:dyDescent="0.25">
      <c r="A107" s="327" t="s">
        <v>535</v>
      </c>
      <c r="B107" s="328" t="s">
        <v>536</v>
      </c>
      <c r="C107" s="329">
        <v>5000</v>
      </c>
      <c r="D107" s="329">
        <v>10000</v>
      </c>
      <c r="E107" s="329">
        <v>10000</v>
      </c>
      <c r="F107" s="329">
        <v>5000</v>
      </c>
    </row>
    <row r="108" spans="1:6" hidden="1" x14ac:dyDescent="0.25">
      <c r="A108" s="327" t="s">
        <v>537</v>
      </c>
      <c r="B108" s="328" t="s">
        <v>538</v>
      </c>
      <c r="C108" s="329">
        <v>5000</v>
      </c>
      <c r="D108" s="329">
        <v>0</v>
      </c>
      <c r="E108" s="329">
        <v>5000</v>
      </c>
      <c r="F108" s="329">
        <v>0</v>
      </c>
    </row>
    <row r="109" spans="1:6" hidden="1" x14ac:dyDescent="0.25">
      <c r="A109" s="327" t="s">
        <v>539</v>
      </c>
      <c r="B109" s="328" t="s">
        <v>540</v>
      </c>
      <c r="C109" s="329">
        <v>5000</v>
      </c>
      <c r="D109" s="329">
        <v>0</v>
      </c>
      <c r="E109" s="329">
        <v>5000</v>
      </c>
      <c r="F109" s="329">
        <v>0</v>
      </c>
    </row>
    <row r="110" spans="1:6" hidden="1" x14ac:dyDescent="0.25">
      <c r="A110" s="327" t="s">
        <v>541</v>
      </c>
      <c r="B110" s="328" t="s">
        <v>542</v>
      </c>
      <c r="C110" s="329">
        <v>5000</v>
      </c>
      <c r="D110" s="329">
        <v>5000.0200000000004</v>
      </c>
      <c r="E110" s="329">
        <v>10000.02</v>
      </c>
      <c r="F110" s="329">
        <v>0</v>
      </c>
    </row>
    <row r="111" spans="1:6" hidden="1" x14ac:dyDescent="0.25">
      <c r="A111" s="327" t="s">
        <v>543</v>
      </c>
      <c r="B111" s="328" t="s">
        <v>544</v>
      </c>
      <c r="C111" s="329">
        <v>5000</v>
      </c>
      <c r="D111" s="329">
        <v>0</v>
      </c>
      <c r="E111" s="329">
        <v>5000</v>
      </c>
      <c r="F111" s="329">
        <v>0</v>
      </c>
    </row>
    <row r="112" spans="1:6" hidden="1" x14ac:dyDescent="0.25">
      <c r="A112" s="327" t="s">
        <v>545</v>
      </c>
      <c r="B112" s="328" t="s">
        <v>546</v>
      </c>
      <c r="C112" s="329">
        <v>0.03</v>
      </c>
      <c r="D112" s="329">
        <v>0</v>
      </c>
      <c r="E112" s="329">
        <v>0.03</v>
      </c>
      <c r="F112" s="329">
        <v>0</v>
      </c>
    </row>
    <row r="113" spans="1:6" hidden="1" x14ac:dyDescent="0.25">
      <c r="A113" s="327" t="s">
        <v>547</v>
      </c>
      <c r="B113" s="328" t="s">
        <v>548</v>
      </c>
      <c r="C113" s="329">
        <v>5000</v>
      </c>
      <c r="D113" s="329">
        <v>0</v>
      </c>
      <c r="E113" s="329">
        <v>5000</v>
      </c>
      <c r="F113" s="329">
        <v>0</v>
      </c>
    </row>
    <row r="114" spans="1:6" hidden="1" x14ac:dyDescent="0.25">
      <c r="A114" s="327" t="s">
        <v>549</v>
      </c>
      <c r="B114" s="328" t="s">
        <v>550</v>
      </c>
      <c r="C114" s="329">
        <v>0</v>
      </c>
      <c r="D114" s="329">
        <v>0</v>
      </c>
      <c r="E114" s="329">
        <v>0</v>
      </c>
      <c r="F114" s="329">
        <v>0</v>
      </c>
    </row>
    <row r="115" spans="1:6" hidden="1" x14ac:dyDescent="0.25">
      <c r="A115" s="327" t="s">
        <v>551</v>
      </c>
      <c r="B115" s="328" t="s">
        <v>552</v>
      </c>
      <c r="C115" s="329">
        <v>0</v>
      </c>
      <c r="D115" s="329">
        <v>0</v>
      </c>
      <c r="E115" s="329">
        <v>0</v>
      </c>
      <c r="F115" s="329">
        <v>0</v>
      </c>
    </row>
    <row r="116" spans="1:6" hidden="1" x14ac:dyDescent="0.25">
      <c r="A116" s="327" t="s">
        <v>553</v>
      </c>
      <c r="B116" s="328" t="s">
        <v>554</v>
      </c>
      <c r="C116" s="329">
        <v>5000</v>
      </c>
      <c r="D116" s="329">
        <v>0</v>
      </c>
      <c r="E116" s="329">
        <v>5000</v>
      </c>
      <c r="F116" s="329">
        <v>0</v>
      </c>
    </row>
    <row r="117" spans="1:6" hidden="1" x14ac:dyDescent="0.25">
      <c r="A117" s="327" t="s">
        <v>555</v>
      </c>
      <c r="B117" s="328" t="s">
        <v>556</v>
      </c>
      <c r="C117" s="329">
        <v>5000</v>
      </c>
      <c r="D117" s="329">
        <v>10000</v>
      </c>
      <c r="E117" s="329">
        <v>15000</v>
      </c>
      <c r="F117" s="329">
        <v>0</v>
      </c>
    </row>
    <row r="118" spans="1:6" hidden="1" x14ac:dyDescent="0.25">
      <c r="A118" s="327" t="s">
        <v>557</v>
      </c>
      <c r="B118" s="328" t="s">
        <v>558</v>
      </c>
      <c r="C118" s="329">
        <v>7000</v>
      </c>
      <c r="D118" s="329">
        <v>0</v>
      </c>
      <c r="E118" s="329">
        <v>7000</v>
      </c>
      <c r="F118" s="329">
        <v>0</v>
      </c>
    </row>
    <row r="119" spans="1:6" hidden="1" x14ac:dyDescent="0.25">
      <c r="A119" s="327" t="s">
        <v>559</v>
      </c>
      <c r="B119" s="328" t="s">
        <v>560</v>
      </c>
      <c r="C119" s="329">
        <v>15000</v>
      </c>
      <c r="D119" s="329">
        <v>0</v>
      </c>
      <c r="E119" s="329">
        <v>15000</v>
      </c>
      <c r="F119" s="329">
        <v>0</v>
      </c>
    </row>
    <row r="120" spans="1:6" hidden="1" x14ac:dyDescent="0.25">
      <c r="A120" s="327" t="s">
        <v>561</v>
      </c>
      <c r="B120" s="328" t="s">
        <v>562</v>
      </c>
      <c r="C120" s="329">
        <v>10000</v>
      </c>
      <c r="D120" s="329">
        <v>0</v>
      </c>
      <c r="E120" s="329">
        <v>10000</v>
      </c>
      <c r="F120" s="329">
        <v>0</v>
      </c>
    </row>
    <row r="121" spans="1:6" hidden="1" x14ac:dyDescent="0.25">
      <c r="A121" s="327" t="s">
        <v>563</v>
      </c>
      <c r="B121" s="328" t="s">
        <v>564</v>
      </c>
      <c r="C121" s="329">
        <v>7000</v>
      </c>
      <c r="D121" s="329">
        <v>7000.02</v>
      </c>
      <c r="E121" s="329">
        <v>14000.02</v>
      </c>
      <c r="F121" s="329">
        <v>0</v>
      </c>
    </row>
    <row r="122" spans="1:6" hidden="1" x14ac:dyDescent="0.25">
      <c r="A122" s="327" t="s">
        <v>565</v>
      </c>
      <c r="B122" s="328" t="s">
        <v>566</v>
      </c>
      <c r="C122" s="329">
        <v>10000</v>
      </c>
      <c r="D122" s="329">
        <v>0</v>
      </c>
      <c r="E122" s="329">
        <v>10000</v>
      </c>
      <c r="F122" s="329">
        <v>0</v>
      </c>
    </row>
    <row r="123" spans="1:6" hidden="1" x14ac:dyDescent="0.25">
      <c r="A123" s="327" t="s">
        <v>567</v>
      </c>
      <c r="B123" s="328" t="s">
        <v>568</v>
      </c>
      <c r="C123" s="329">
        <v>5000</v>
      </c>
      <c r="D123" s="329">
        <v>5000</v>
      </c>
      <c r="E123" s="329">
        <v>5000</v>
      </c>
      <c r="F123" s="329">
        <v>5000</v>
      </c>
    </row>
    <row r="124" spans="1:6" hidden="1" x14ac:dyDescent="0.25">
      <c r="A124" s="327" t="s">
        <v>569</v>
      </c>
      <c r="B124" s="328" t="s">
        <v>570</v>
      </c>
      <c r="C124" s="329">
        <v>0</v>
      </c>
      <c r="D124" s="329">
        <v>7000</v>
      </c>
      <c r="E124" s="329">
        <v>7000</v>
      </c>
      <c r="F124" s="329">
        <v>0</v>
      </c>
    </row>
    <row r="125" spans="1:6" hidden="1" x14ac:dyDescent="0.25">
      <c r="A125" s="327" t="s">
        <v>571</v>
      </c>
      <c r="B125" s="328" t="s">
        <v>572</v>
      </c>
      <c r="C125" s="329">
        <v>0</v>
      </c>
      <c r="D125" s="329">
        <v>50000</v>
      </c>
      <c r="E125" s="329">
        <v>30000</v>
      </c>
      <c r="F125" s="329">
        <v>20000</v>
      </c>
    </row>
    <row r="126" spans="1:6" hidden="1" x14ac:dyDescent="0.25">
      <c r="A126" s="327" t="s">
        <v>573</v>
      </c>
      <c r="B126" s="328" t="s">
        <v>574</v>
      </c>
      <c r="C126" s="329">
        <v>0</v>
      </c>
      <c r="D126" s="329">
        <v>5000</v>
      </c>
      <c r="E126" s="329">
        <v>5000</v>
      </c>
      <c r="F126" s="329">
        <v>0</v>
      </c>
    </row>
    <row r="127" spans="1:6" hidden="1" x14ac:dyDescent="0.25">
      <c r="A127" s="327" t="s">
        <v>575</v>
      </c>
      <c r="B127" s="328" t="s">
        <v>576</v>
      </c>
      <c r="C127" s="329">
        <v>0</v>
      </c>
      <c r="D127" s="329">
        <v>5000</v>
      </c>
      <c r="E127" s="329">
        <v>5000</v>
      </c>
      <c r="F127" s="329">
        <v>0</v>
      </c>
    </row>
    <row r="128" spans="1:6" hidden="1" x14ac:dyDescent="0.25">
      <c r="A128" s="327" t="s">
        <v>577</v>
      </c>
      <c r="B128" s="328" t="s">
        <v>578</v>
      </c>
      <c r="C128" s="329">
        <v>0</v>
      </c>
      <c r="D128" s="329">
        <v>10000</v>
      </c>
      <c r="E128" s="329">
        <v>0</v>
      </c>
      <c r="F128" s="329">
        <v>10000</v>
      </c>
    </row>
    <row r="129" spans="1:6" hidden="1" x14ac:dyDescent="0.25">
      <c r="A129" s="327" t="s">
        <v>579</v>
      </c>
      <c r="B129" s="328" t="s">
        <v>580</v>
      </c>
      <c r="C129" s="329">
        <v>0</v>
      </c>
      <c r="D129" s="329">
        <v>5000</v>
      </c>
      <c r="E129" s="329">
        <v>0</v>
      </c>
      <c r="F129" s="329">
        <v>5000</v>
      </c>
    </row>
    <row r="130" spans="1:6" hidden="1" x14ac:dyDescent="0.25">
      <c r="A130" s="327" t="s">
        <v>582</v>
      </c>
      <c r="B130" s="328" t="s">
        <v>583</v>
      </c>
      <c r="C130" s="329">
        <v>972461.96</v>
      </c>
      <c r="D130" s="329">
        <v>910759.92</v>
      </c>
      <c r="E130" s="329">
        <v>1540759.9100000001</v>
      </c>
      <c r="F130" s="329">
        <v>342461.96999999974</v>
      </c>
    </row>
    <row r="131" spans="1:6" hidden="1" x14ac:dyDescent="0.25">
      <c r="A131" s="327" t="s">
        <v>584</v>
      </c>
      <c r="B131" s="328" t="s">
        <v>472</v>
      </c>
      <c r="C131" s="329">
        <v>0</v>
      </c>
      <c r="D131" s="329">
        <v>0</v>
      </c>
      <c r="E131" s="329">
        <v>0</v>
      </c>
      <c r="F131" s="329">
        <v>0</v>
      </c>
    </row>
    <row r="132" spans="1:6" hidden="1" x14ac:dyDescent="0.25">
      <c r="A132" s="327" t="s">
        <v>585</v>
      </c>
      <c r="B132" s="328" t="s">
        <v>586</v>
      </c>
      <c r="C132" s="329">
        <v>0</v>
      </c>
      <c r="D132" s="329">
        <v>0</v>
      </c>
      <c r="E132" s="329">
        <v>0</v>
      </c>
      <c r="F132" s="329">
        <v>0</v>
      </c>
    </row>
    <row r="133" spans="1:6" hidden="1" x14ac:dyDescent="0.25">
      <c r="A133" s="327" t="s">
        <v>587</v>
      </c>
      <c r="B133" s="328" t="s">
        <v>588</v>
      </c>
      <c r="C133" s="329">
        <v>0</v>
      </c>
      <c r="D133" s="329">
        <v>0</v>
      </c>
      <c r="E133" s="329">
        <v>0</v>
      </c>
      <c r="F133" s="329">
        <v>0</v>
      </c>
    </row>
    <row r="134" spans="1:6" hidden="1" x14ac:dyDescent="0.25">
      <c r="A134" s="327" t="s">
        <v>589</v>
      </c>
      <c r="B134" s="328" t="s">
        <v>476</v>
      </c>
      <c r="C134" s="329">
        <v>0</v>
      </c>
      <c r="D134" s="329">
        <v>0</v>
      </c>
      <c r="E134" s="329">
        <v>0</v>
      </c>
      <c r="F134" s="329">
        <v>0</v>
      </c>
    </row>
    <row r="135" spans="1:6" hidden="1" x14ac:dyDescent="0.25">
      <c r="A135" s="327" t="s">
        <v>590</v>
      </c>
      <c r="B135" s="328" t="s">
        <v>478</v>
      </c>
      <c r="C135" s="329">
        <v>0</v>
      </c>
      <c r="D135" s="329">
        <v>0</v>
      </c>
      <c r="E135" s="329">
        <v>0</v>
      </c>
      <c r="F135" s="329">
        <v>0</v>
      </c>
    </row>
    <row r="136" spans="1:6" hidden="1" x14ac:dyDescent="0.25">
      <c r="A136" s="327" t="s">
        <v>591</v>
      </c>
      <c r="B136" s="328" t="s">
        <v>480</v>
      </c>
      <c r="C136" s="329">
        <v>0</v>
      </c>
      <c r="D136" s="329">
        <v>0</v>
      </c>
      <c r="E136" s="329">
        <v>0</v>
      </c>
      <c r="F136" s="329">
        <v>0</v>
      </c>
    </row>
    <row r="137" spans="1:6" hidden="1" x14ac:dyDescent="0.25">
      <c r="A137" s="327" t="s">
        <v>592</v>
      </c>
      <c r="B137" s="328" t="s">
        <v>593</v>
      </c>
      <c r="C137" s="329">
        <v>0</v>
      </c>
      <c r="D137" s="329">
        <v>0</v>
      </c>
      <c r="E137" s="329">
        <v>0</v>
      </c>
      <c r="F137" s="329">
        <v>0</v>
      </c>
    </row>
    <row r="138" spans="1:6" hidden="1" x14ac:dyDescent="0.25">
      <c r="A138" s="327" t="s">
        <v>594</v>
      </c>
      <c r="B138" s="328" t="s">
        <v>484</v>
      </c>
      <c r="C138" s="329">
        <v>0</v>
      </c>
      <c r="D138" s="329">
        <v>0</v>
      </c>
      <c r="E138" s="329">
        <v>0</v>
      </c>
      <c r="F138" s="329">
        <v>0</v>
      </c>
    </row>
    <row r="139" spans="1:6" hidden="1" x14ac:dyDescent="0.25">
      <c r="A139" s="327" t="s">
        <v>595</v>
      </c>
      <c r="B139" s="328" t="s">
        <v>486</v>
      </c>
      <c r="C139" s="329">
        <v>0</v>
      </c>
      <c r="D139" s="329">
        <v>0</v>
      </c>
      <c r="E139" s="329">
        <v>0</v>
      </c>
      <c r="F139" s="329">
        <v>0</v>
      </c>
    </row>
    <row r="140" spans="1:6" hidden="1" x14ac:dyDescent="0.25">
      <c r="A140" s="327" t="s">
        <v>596</v>
      </c>
      <c r="B140" s="328" t="s">
        <v>488</v>
      </c>
      <c r="C140" s="329">
        <v>0</v>
      </c>
      <c r="D140" s="329">
        <v>0</v>
      </c>
      <c r="E140" s="329">
        <v>0</v>
      </c>
      <c r="F140" s="329">
        <v>0</v>
      </c>
    </row>
    <row r="141" spans="1:6" hidden="1" x14ac:dyDescent="0.25">
      <c r="A141" s="327" t="s">
        <v>597</v>
      </c>
      <c r="B141" s="328" t="s">
        <v>598</v>
      </c>
      <c r="C141" s="329">
        <v>0</v>
      </c>
      <c r="D141" s="329">
        <v>0</v>
      </c>
      <c r="E141" s="329">
        <v>0</v>
      </c>
      <c r="F141" s="329">
        <v>0</v>
      </c>
    </row>
    <row r="142" spans="1:6" hidden="1" x14ac:dyDescent="0.25">
      <c r="A142" s="327" t="s">
        <v>599</v>
      </c>
      <c r="B142" s="328" t="s">
        <v>600</v>
      </c>
      <c r="C142" s="329">
        <v>0</v>
      </c>
      <c r="D142" s="329">
        <v>0</v>
      </c>
      <c r="E142" s="329">
        <v>0</v>
      </c>
      <c r="F142" s="329">
        <v>0</v>
      </c>
    </row>
    <row r="143" spans="1:6" hidden="1" x14ac:dyDescent="0.25">
      <c r="A143" s="327" t="s">
        <v>601</v>
      </c>
      <c r="B143" s="328" t="s">
        <v>602</v>
      </c>
      <c r="C143" s="329">
        <v>0</v>
      </c>
      <c r="D143" s="329">
        <v>0</v>
      </c>
      <c r="E143" s="329">
        <v>0</v>
      </c>
      <c r="F143" s="329">
        <v>0</v>
      </c>
    </row>
    <row r="144" spans="1:6" hidden="1" x14ac:dyDescent="0.25">
      <c r="A144" s="327" t="s">
        <v>603</v>
      </c>
      <c r="B144" s="328" t="s">
        <v>604</v>
      </c>
      <c r="C144" s="329">
        <v>0</v>
      </c>
      <c r="D144" s="329">
        <v>0</v>
      </c>
      <c r="E144" s="329">
        <v>0</v>
      </c>
      <c r="F144" s="329">
        <v>0</v>
      </c>
    </row>
    <row r="145" spans="1:6" hidden="1" x14ac:dyDescent="0.25">
      <c r="A145" s="327" t="s">
        <v>605</v>
      </c>
      <c r="B145" s="328" t="s">
        <v>496</v>
      </c>
      <c r="C145" s="329">
        <v>0</v>
      </c>
      <c r="D145" s="329">
        <v>0</v>
      </c>
      <c r="E145" s="329">
        <v>0</v>
      </c>
      <c r="F145" s="329">
        <v>0</v>
      </c>
    </row>
    <row r="146" spans="1:6" hidden="1" x14ac:dyDescent="0.25">
      <c r="A146" s="327" t="s">
        <v>606</v>
      </c>
      <c r="B146" s="328" t="s">
        <v>607</v>
      </c>
      <c r="C146" s="329">
        <v>0</v>
      </c>
      <c r="D146" s="329">
        <v>0</v>
      </c>
      <c r="E146" s="329">
        <v>0</v>
      </c>
      <c r="F146" s="329">
        <v>0</v>
      </c>
    </row>
    <row r="147" spans="1:6" hidden="1" x14ac:dyDescent="0.25">
      <c r="A147" s="327" t="s">
        <v>608</v>
      </c>
      <c r="B147" s="328" t="s">
        <v>609</v>
      </c>
      <c r="C147" s="329">
        <v>0</v>
      </c>
      <c r="D147" s="329">
        <v>0</v>
      </c>
      <c r="E147" s="329">
        <v>0</v>
      </c>
      <c r="F147" s="329">
        <v>0</v>
      </c>
    </row>
    <row r="148" spans="1:6" hidden="1" x14ac:dyDescent="0.25">
      <c r="A148" s="327" t="s">
        <v>610</v>
      </c>
      <c r="B148" s="328" t="s">
        <v>500</v>
      </c>
      <c r="C148" s="329">
        <v>0</v>
      </c>
      <c r="D148" s="329">
        <v>0</v>
      </c>
      <c r="E148" s="329">
        <v>0</v>
      </c>
      <c r="F148" s="329">
        <v>0</v>
      </c>
    </row>
    <row r="149" spans="1:6" hidden="1" x14ac:dyDescent="0.25">
      <c r="A149" s="327" t="s">
        <v>611</v>
      </c>
      <c r="B149" s="328" t="s">
        <v>435</v>
      </c>
      <c r="C149" s="329">
        <v>0</v>
      </c>
      <c r="D149" s="329">
        <v>0</v>
      </c>
      <c r="E149" s="329">
        <v>0</v>
      </c>
      <c r="F149" s="329">
        <v>0</v>
      </c>
    </row>
    <row r="150" spans="1:6" hidden="1" x14ac:dyDescent="0.25">
      <c r="A150" s="327" t="s">
        <v>612</v>
      </c>
      <c r="B150" s="328" t="s">
        <v>613</v>
      </c>
      <c r="C150" s="329">
        <v>0</v>
      </c>
      <c r="D150" s="329">
        <v>0</v>
      </c>
      <c r="E150" s="329">
        <v>0</v>
      </c>
      <c r="F150" s="329">
        <v>0</v>
      </c>
    </row>
    <row r="151" spans="1:6" hidden="1" x14ac:dyDescent="0.25">
      <c r="A151" s="327" t="s">
        <v>614</v>
      </c>
      <c r="B151" s="328" t="s">
        <v>615</v>
      </c>
      <c r="C151" s="329">
        <v>0</v>
      </c>
      <c r="D151" s="329">
        <v>0</v>
      </c>
      <c r="E151" s="329">
        <v>0</v>
      </c>
      <c r="F151" s="329">
        <v>0</v>
      </c>
    </row>
    <row r="152" spans="1:6" hidden="1" x14ac:dyDescent="0.25">
      <c r="A152" s="327" t="s">
        <v>616</v>
      </c>
      <c r="B152" s="328" t="s">
        <v>617</v>
      </c>
      <c r="C152" s="329">
        <v>0</v>
      </c>
      <c r="D152" s="329">
        <v>0</v>
      </c>
      <c r="E152" s="329">
        <v>0</v>
      </c>
      <c r="F152" s="329">
        <v>0</v>
      </c>
    </row>
    <row r="153" spans="1:6" hidden="1" x14ac:dyDescent="0.25">
      <c r="A153" s="327" t="s">
        <v>618</v>
      </c>
      <c r="B153" s="328" t="s">
        <v>619</v>
      </c>
      <c r="C153" s="329">
        <v>0</v>
      </c>
      <c r="D153" s="329">
        <v>0</v>
      </c>
      <c r="E153" s="329">
        <v>0</v>
      </c>
      <c r="F153" s="329">
        <v>0</v>
      </c>
    </row>
    <row r="154" spans="1:6" hidden="1" x14ac:dyDescent="0.25">
      <c r="A154" s="327" t="s">
        <v>620</v>
      </c>
      <c r="B154" s="328" t="s">
        <v>621</v>
      </c>
      <c r="C154" s="329">
        <v>0</v>
      </c>
      <c r="D154" s="329">
        <v>0</v>
      </c>
      <c r="E154" s="329">
        <v>0</v>
      </c>
      <c r="F154" s="329">
        <v>0</v>
      </c>
    </row>
    <row r="155" spans="1:6" hidden="1" x14ac:dyDescent="0.25">
      <c r="A155" s="327" t="s">
        <v>622</v>
      </c>
      <c r="B155" s="328" t="s">
        <v>504</v>
      </c>
      <c r="C155" s="329">
        <v>0</v>
      </c>
      <c r="D155" s="329">
        <v>0</v>
      </c>
      <c r="E155" s="329">
        <v>0</v>
      </c>
      <c r="F155" s="329">
        <v>0</v>
      </c>
    </row>
    <row r="156" spans="1:6" hidden="1" x14ac:dyDescent="0.25">
      <c r="A156" s="327" t="s">
        <v>623</v>
      </c>
      <c r="B156" s="328" t="s">
        <v>624</v>
      </c>
      <c r="C156" s="329">
        <v>0</v>
      </c>
      <c r="D156" s="329">
        <v>0</v>
      </c>
      <c r="E156" s="329">
        <v>0</v>
      </c>
      <c r="F156" s="329">
        <v>0</v>
      </c>
    </row>
    <row r="157" spans="1:6" hidden="1" x14ac:dyDescent="0.25">
      <c r="A157" s="327" t="s">
        <v>625</v>
      </c>
      <c r="B157" s="328" t="s">
        <v>508</v>
      </c>
      <c r="C157" s="329">
        <v>0</v>
      </c>
      <c r="D157" s="329">
        <v>0</v>
      </c>
      <c r="E157" s="329">
        <v>0</v>
      </c>
      <c r="F157" s="329">
        <v>0</v>
      </c>
    </row>
    <row r="158" spans="1:6" hidden="1" x14ac:dyDescent="0.25">
      <c r="A158" s="327" t="s">
        <v>626</v>
      </c>
      <c r="B158" s="328" t="s">
        <v>510</v>
      </c>
      <c r="C158" s="329">
        <v>0</v>
      </c>
      <c r="D158" s="329">
        <v>0</v>
      </c>
      <c r="E158" s="329">
        <v>0</v>
      </c>
      <c r="F158" s="329">
        <v>0</v>
      </c>
    </row>
    <row r="159" spans="1:6" hidden="1" x14ac:dyDescent="0.25">
      <c r="A159" s="327" t="s">
        <v>627</v>
      </c>
      <c r="B159" s="328" t="s">
        <v>512</v>
      </c>
      <c r="C159" s="329">
        <v>0</v>
      </c>
      <c r="D159" s="329">
        <v>0</v>
      </c>
      <c r="E159" s="329">
        <v>0</v>
      </c>
      <c r="F159" s="329">
        <v>0</v>
      </c>
    </row>
    <row r="160" spans="1:6" hidden="1" x14ac:dyDescent="0.25">
      <c r="A160" s="327" t="s">
        <v>628</v>
      </c>
      <c r="B160" s="328" t="s">
        <v>629</v>
      </c>
      <c r="C160" s="329">
        <v>0</v>
      </c>
      <c r="D160" s="329">
        <v>0</v>
      </c>
      <c r="E160" s="329">
        <v>0</v>
      </c>
      <c r="F160" s="329">
        <v>0</v>
      </c>
    </row>
    <row r="161" spans="1:6" hidden="1" x14ac:dyDescent="0.25">
      <c r="A161" s="327" t="s">
        <v>630</v>
      </c>
      <c r="B161" s="328" t="s">
        <v>631</v>
      </c>
      <c r="C161" s="329">
        <v>2462</v>
      </c>
      <c r="D161" s="329">
        <v>0</v>
      </c>
      <c r="E161" s="329">
        <v>0</v>
      </c>
      <c r="F161" s="329">
        <v>2462</v>
      </c>
    </row>
    <row r="162" spans="1:6" hidden="1" x14ac:dyDescent="0.25">
      <c r="A162" s="327" t="s">
        <v>632</v>
      </c>
      <c r="B162" s="328" t="s">
        <v>516</v>
      </c>
      <c r="C162" s="329">
        <v>0</v>
      </c>
      <c r="D162" s="329">
        <v>0</v>
      </c>
      <c r="E162" s="329">
        <v>0</v>
      </c>
      <c r="F162" s="329">
        <v>0</v>
      </c>
    </row>
    <row r="163" spans="1:6" hidden="1" x14ac:dyDescent="0.25">
      <c r="A163" s="327" t="s">
        <v>633</v>
      </c>
      <c r="B163" s="328" t="s">
        <v>518</v>
      </c>
      <c r="C163" s="329">
        <v>0</v>
      </c>
      <c r="D163" s="329">
        <v>0</v>
      </c>
      <c r="E163" s="329">
        <v>0</v>
      </c>
      <c r="F163" s="329">
        <v>0</v>
      </c>
    </row>
    <row r="164" spans="1:6" hidden="1" x14ac:dyDescent="0.25">
      <c r="A164" s="327" t="s">
        <v>634</v>
      </c>
      <c r="B164" s="328" t="s">
        <v>635</v>
      </c>
      <c r="C164" s="329">
        <v>0</v>
      </c>
      <c r="D164" s="329">
        <v>0</v>
      </c>
      <c r="E164" s="329">
        <v>0</v>
      </c>
      <c r="F164" s="329">
        <v>0</v>
      </c>
    </row>
    <row r="165" spans="1:6" hidden="1" x14ac:dyDescent="0.25">
      <c r="A165" s="327" t="s">
        <v>636</v>
      </c>
      <c r="B165" s="328" t="s">
        <v>637</v>
      </c>
      <c r="C165" s="329">
        <v>0</v>
      </c>
      <c r="D165" s="329">
        <v>0</v>
      </c>
      <c r="E165" s="329">
        <v>0</v>
      </c>
      <c r="F165" s="329">
        <v>0</v>
      </c>
    </row>
    <row r="166" spans="1:6" hidden="1" x14ac:dyDescent="0.25">
      <c r="A166" s="327" t="s">
        <v>638</v>
      </c>
      <c r="B166" s="328" t="s">
        <v>639</v>
      </c>
      <c r="C166" s="329">
        <v>0</v>
      </c>
      <c r="D166" s="329">
        <v>0</v>
      </c>
      <c r="E166" s="329">
        <v>0</v>
      </c>
      <c r="F166" s="329">
        <v>0</v>
      </c>
    </row>
    <row r="167" spans="1:6" hidden="1" x14ac:dyDescent="0.25">
      <c r="A167" s="327" t="s">
        <v>640</v>
      </c>
      <c r="B167" s="328" t="s">
        <v>641</v>
      </c>
      <c r="C167" s="329">
        <v>0</v>
      </c>
      <c r="D167" s="329">
        <v>0</v>
      </c>
      <c r="E167" s="329">
        <v>0</v>
      </c>
      <c r="F167" s="329">
        <v>0</v>
      </c>
    </row>
    <row r="168" spans="1:6" hidden="1" x14ac:dyDescent="0.25">
      <c r="A168" s="327" t="s">
        <v>642</v>
      </c>
      <c r="B168" s="328" t="s">
        <v>643</v>
      </c>
      <c r="C168" s="329">
        <v>0</v>
      </c>
      <c r="D168" s="329">
        <v>0</v>
      </c>
      <c r="E168" s="329">
        <v>0</v>
      </c>
      <c r="F168" s="329">
        <v>0</v>
      </c>
    </row>
    <row r="169" spans="1:6" hidden="1" x14ac:dyDescent="0.25">
      <c r="A169" s="327" t="s">
        <v>644</v>
      </c>
      <c r="B169" s="328" t="s">
        <v>645</v>
      </c>
      <c r="C169" s="329">
        <v>0</v>
      </c>
      <c r="D169" s="329">
        <v>0</v>
      </c>
      <c r="E169" s="329">
        <v>0</v>
      </c>
      <c r="F169" s="329">
        <v>0</v>
      </c>
    </row>
    <row r="170" spans="1:6" hidden="1" x14ac:dyDescent="0.25">
      <c r="A170" s="327" t="s">
        <v>646</v>
      </c>
      <c r="B170" s="328" t="s">
        <v>647</v>
      </c>
      <c r="C170" s="329">
        <v>0</v>
      </c>
      <c r="D170" s="329">
        <v>0</v>
      </c>
      <c r="E170" s="329">
        <v>0</v>
      </c>
      <c r="F170" s="329">
        <v>0</v>
      </c>
    </row>
    <row r="171" spans="1:6" hidden="1" x14ac:dyDescent="0.25">
      <c r="A171" s="327" t="s">
        <v>648</v>
      </c>
      <c r="B171" s="328" t="s">
        <v>536</v>
      </c>
      <c r="C171" s="329">
        <v>100000</v>
      </c>
      <c r="D171" s="329">
        <v>100000</v>
      </c>
      <c r="E171" s="329">
        <v>100000</v>
      </c>
      <c r="F171" s="329">
        <v>100000</v>
      </c>
    </row>
    <row r="172" spans="1:6" hidden="1" x14ac:dyDescent="0.25">
      <c r="A172" s="327" t="s">
        <v>649</v>
      </c>
      <c r="B172" s="328" t="s">
        <v>526</v>
      </c>
      <c r="C172" s="329">
        <v>9999.98</v>
      </c>
      <c r="D172" s="329">
        <v>0.02</v>
      </c>
      <c r="E172" s="329">
        <v>10000</v>
      </c>
      <c r="F172" s="329">
        <v>0</v>
      </c>
    </row>
    <row r="173" spans="1:6" hidden="1" x14ac:dyDescent="0.25">
      <c r="A173" s="327" t="s">
        <v>650</v>
      </c>
      <c r="B173" s="328" t="s">
        <v>528</v>
      </c>
      <c r="C173" s="329">
        <v>0</v>
      </c>
      <c r="D173" s="329">
        <v>0</v>
      </c>
      <c r="E173" s="329">
        <v>0</v>
      </c>
      <c r="F173" s="329">
        <v>0</v>
      </c>
    </row>
    <row r="174" spans="1:6" hidden="1" x14ac:dyDescent="0.25">
      <c r="A174" s="327" t="s">
        <v>651</v>
      </c>
      <c r="B174" s="328" t="s">
        <v>652</v>
      </c>
      <c r="C174" s="329">
        <v>0</v>
      </c>
      <c r="D174" s="329">
        <v>0</v>
      </c>
      <c r="E174" s="329">
        <v>0</v>
      </c>
      <c r="F174" s="329">
        <v>0</v>
      </c>
    </row>
    <row r="175" spans="1:6" hidden="1" x14ac:dyDescent="0.25">
      <c r="A175" s="327" t="s">
        <v>653</v>
      </c>
      <c r="B175" s="328" t="s">
        <v>417</v>
      </c>
      <c r="C175" s="329">
        <v>15000</v>
      </c>
      <c r="D175" s="329">
        <v>0</v>
      </c>
      <c r="E175" s="329">
        <v>15000</v>
      </c>
      <c r="F175" s="329">
        <v>0</v>
      </c>
    </row>
    <row r="176" spans="1:6" hidden="1" x14ac:dyDescent="0.25">
      <c r="A176" s="327" t="s">
        <v>654</v>
      </c>
      <c r="B176" s="328" t="s">
        <v>532</v>
      </c>
      <c r="C176" s="329">
        <v>300000</v>
      </c>
      <c r="D176" s="329">
        <v>0</v>
      </c>
      <c r="E176" s="329">
        <v>300000</v>
      </c>
      <c r="F176" s="329">
        <v>0</v>
      </c>
    </row>
    <row r="177" spans="1:6" hidden="1" x14ac:dyDescent="0.25">
      <c r="A177" s="327" t="s">
        <v>655</v>
      </c>
      <c r="B177" s="328" t="s">
        <v>530</v>
      </c>
      <c r="C177" s="329">
        <v>0</v>
      </c>
      <c r="D177" s="329">
        <v>0</v>
      </c>
      <c r="E177" s="329">
        <v>0</v>
      </c>
      <c r="F177" s="329">
        <v>0</v>
      </c>
    </row>
    <row r="178" spans="1:6" hidden="1" x14ac:dyDescent="0.25">
      <c r="A178" s="327" t="s">
        <v>656</v>
      </c>
      <c r="B178" s="328" t="s">
        <v>657</v>
      </c>
      <c r="C178" s="329">
        <v>15000</v>
      </c>
      <c r="D178" s="329">
        <v>0</v>
      </c>
      <c r="E178" s="329">
        <v>15000</v>
      </c>
      <c r="F178" s="329">
        <v>0</v>
      </c>
    </row>
    <row r="179" spans="1:6" hidden="1" x14ac:dyDescent="0.25">
      <c r="A179" s="327" t="s">
        <v>658</v>
      </c>
      <c r="B179" s="328" t="s">
        <v>659</v>
      </c>
      <c r="C179" s="329">
        <v>0</v>
      </c>
      <c r="D179" s="329">
        <v>20000.009999999998</v>
      </c>
      <c r="E179" s="329">
        <v>20000.009999999998</v>
      </c>
      <c r="F179" s="329">
        <v>0</v>
      </c>
    </row>
    <row r="180" spans="1:6" hidden="1" x14ac:dyDescent="0.25">
      <c r="A180" s="327" t="s">
        <v>660</v>
      </c>
      <c r="B180" s="328" t="s">
        <v>661</v>
      </c>
      <c r="C180" s="329">
        <v>10000</v>
      </c>
      <c r="D180" s="329">
        <v>0</v>
      </c>
      <c r="E180" s="329">
        <v>10000</v>
      </c>
      <c r="F180" s="329">
        <v>0</v>
      </c>
    </row>
    <row r="181" spans="1:6" hidden="1" x14ac:dyDescent="0.25">
      <c r="A181" s="327" t="s">
        <v>662</v>
      </c>
      <c r="B181" s="328" t="s">
        <v>6526</v>
      </c>
      <c r="C181" s="329">
        <v>20000</v>
      </c>
      <c r="D181" s="329">
        <v>0</v>
      </c>
      <c r="E181" s="329">
        <v>20000</v>
      </c>
      <c r="F181" s="329">
        <v>0</v>
      </c>
    </row>
    <row r="182" spans="1:6" hidden="1" x14ac:dyDescent="0.25">
      <c r="A182" s="327" t="s">
        <v>663</v>
      </c>
      <c r="B182" s="328" t="s">
        <v>6527</v>
      </c>
      <c r="C182" s="329">
        <v>25000</v>
      </c>
      <c r="D182" s="329">
        <v>25000</v>
      </c>
      <c r="E182" s="329">
        <v>25000</v>
      </c>
      <c r="F182" s="329">
        <v>25000</v>
      </c>
    </row>
    <row r="183" spans="1:6" hidden="1" x14ac:dyDescent="0.25">
      <c r="A183" s="327" t="s">
        <v>665</v>
      </c>
      <c r="B183" s="328" t="s">
        <v>666</v>
      </c>
      <c r="C183" s="329">
        <v>25000</v>
      </c>
      <c r="D183" s="329">
        <v>0</v>
      </c>
      <c r="E183" s="329">
        <v>25000</v>
      </c>
      <c r="F183" s="329">
        <v>0</v>
      </c>
    </row>
    <row r="184" spans="1:6" hidden="1" x14ac:dyDescent="0.25">
      <c r="A184" s="327" t="s">
        <v>667</v>
      </c>
      <c r="B184" s="328" t="s">
        <v>550</v>
      </c>
      <c r="C184" s="329">
        <v>0</v>
      </c>
      <c r="D184" s="329">
        <v>0</v>
      </c>
      <c r="E184" s="329">
        <v>0</v>
      </c>
      <c r="F184" s="329">
        <v>0</v>
      </c>
    </row>
    <row r="185" spans="1:6" hidden="1" x14ac:dyDescent="0.25">
      <c r="A185" s="327" t="s">
        <v>668</v>
      </c>
      <c r="B185" s="328" t="s">
        <v>669</v>
      </c>
      <c r="C185" s="329">
        <v>20000</v>
      </c>
      <c r="D185" s="329">
        <v>0</v>
      </c>
      <c r="E185" s="329">
        <v>20000</v>
      </c>
      <c r="F185" s="329">
        <v>0</v>
      </c>
    </row>
    <row r="186" spans="1:6" hidden="1" x14ac:dyDescent="0.25">
      <c r="A186" s="327" t="s">
        <v>670</v>
      </c>
      <c r="B186" s="328" t="s">
        <v>552</v>
      </c>
      <c r="C186" s="329">
        <v>0</v>
      </c>
      <c r="D186" s="329">
        <v>0</v>
      </c>
      <c r="E186" s="329">
        <v>0</v>
      </c>
      <c r="F186" s="329">
        <v>0</v>
      </c>
    </row>
    <row r="187" spans="1:6" hidden="1" x14ac:dyDescent="0.25">
      <c r="A187" s="327" t="s">
        <v>671</v>
      </c>
      <c r="B187" s="328" t="s">
        <v>556</v>
      </c>
      <c r="C187" s="329">
        <v>10000</v>
      </c>
      <c r="D187" s="329">
        <v>0</v>
      </c>
      <c r="E187" s="329">
        <v>10000</v>
      </c>
      <c r="F187" s="329">
        <v>0</v>
      </c>
    </row>
    <row r="188" spans="1:6" hidden="1" x14ac:dyDescent="0.25">
      <c r="A188" s="327" t="s">
        <v>672</v>
      </c>
      <c r="B188" s="328" t="s">
        <v>673</v>
      </c>
      <c r="C188" s="329">
        <v>50000</v>
      </c>
      <c r="D188" s="329">
        <v>0</v>
      </c>
      <c r="E188" s="329">
        <v>50000</v>
      </c>
      <c r="F188" s="329">
        <v>0</v>
      </c>
    </row>
    <row r="189" spans="1:6" hidden="1" x14ac:dyDescent="0.25">
      <c r="A189" s="327" t="s">
        <v>674</v>
      </c>
      <c r="B189" s="328" t="s">
        <v>560</v>
      </c>
      <c r="C189" s="329">
        <v>50000</v>
      </c>
      <c r="D189" s="329">
        <v>0</v>
      </c>
      <c r="E189" s="329">
        <v>50000.01</v>
      </c>
      <c r="F189" s="329">
        <v>-1.0000000002037268E-2</v>
      </c>
    </row>
    <row r="190" spans="1:6" hidden="1" x14ac:dyDescent="0.25">
      <c r="A190" s="327" t="s">
        <v>675</v>
      </c>
      <c r="B190" s="328" t="s">
        <v>581</v>
      </c>
      <c r="C190" s="329">
        <v>50000</v>
      </c>
      <c r="D190" s="329">
        <v>100000</v>
      </c>
      <c r="E190" s="329">
        <v>100000</v>
      </c>
      <c r="F190" s="329">
        <v>50000</v>
      </c>
    </row>
    <row r="191" spans="1:6" hidden="1" x14ac:dyDescent="0.25">
      <c r="A191" s="327" t="s">
        <v>676</v>
      </c>
      <c r="B191" s="328" t="s">
        <v>562</v>
      </c>
      <c r="C191" s="329">
        <v>19999.98</v>
      </c>
      <c r="D191" s="329">
        <v>2523.4899999999998</v>
      </c>
      <c r="E191" s="329">
        <v>22523.47</v>
      </c>
      <c r="F191" s="329">
        <v>0</v>
      </c>
    </row>
    <row r="192" spans="1:6" hidden="1" x14ac:dyDescent="0.25">
      <c r="A192" s="327" t="s">
        <v>677</v>
      </c>
      <c r="B192" s="328" t="s">
        <v>678</v>
      </c>
      <c r="C192" s="329">
        <v>100000</v>
      </c>
      <c r="D192" s="329">
        <v>200000</v>
      </c>
      <c r="E192" s="329">
        <v>200000.02000000002</v>
      </c>
      <c r="F192" s="329">
        <v>99999.979999999981</v>
      </c>
    </row>
    <row r="193" spans="1:6" hidden="1" x14ac:dyDescent="0.25">
      <c r="A193" s="327" t="s">
        <v>679</v>
      </c>
      <c r="B193" s="328" t="s">
        <v>680</v>
      </c>
      <c r="C193" s="329">
        <v>15000</v>
      </c>
      <c r="D193" s="329">
        <v>0</v>
      </c>
      <c r="E193" s="329">
        <v>15000</v>
      </c>
      <c r="F193" s="329">
        <v>0</v>
      </c>
    </row>
    <row r="194" spans="1:6" hidden="1" x14ac:dyDescent="0.25">
      <c r="A194" s="327" t="s">
        <v>681</v>
      </c>
      <c r="B194" s="328" t="s">
        <v>524</v>
      </c>
      <c r="C194" s="329">
        <v>0</v>
      </c>
      <c r="D194" s="329">
        <v>0</v>
      </c>
      <c r="E194" s="329">
        <v>0</v>
      </c>
      <c r="F194" s="329">
        <v>0</v>
      </c>
    </row>
    <row r="195" spans="1:6" hidden="1" x14ac:dyDescent="0.25">
      <c r="A195" s="327" t="s">
        <v>682</v>
      </c>
      <c r="B195" s="328" t="s">
        <v>683</v>
      </c>
      <c r="C195" s="329">
        <v>20000</v>
      </c>
      <c r="D195" s="329">
        <v>0</v>
      </c>
      <c r="E195" s="329">
        <v>20000</v>
      </c>
      <c r="F195" s="329">
        <v>0</v>
      </c>
    </row>
    <row r="196" spans="1:6" hidden="1" x14ac:dyDescent="0.25">
      <c r="A196" s="327" t="s">
        <v>684</v>
      </c>
      <c r="B196" s="328" t="s">
        <v>685</v>
      </c>
      <c r="C196" s="329">
        <v>70000</v>
      </c>
      <c r="D196" s="329">
        <v>0</v>
      </c>
      <c r="E196" s="329">
        <v>70000</v>
      </c>
      <c r="F196" s="329">
        <v>0</v>
      </c>
    </row>
    <row r="197" spans="1:6" hidden="1" x14ac:dyDescent="0.25">
      <c r="A197" s="327" t="s">
        <v>686</v>
      </c>
      <c r="B197" s="328" t="s">
        <v>566</v>
      </c>
      <c r="C197" s="329">
        <v>20000</v>
      </c>
      <c r="D197" s="329">
        <v>0</v>
      </c>
      <c r="E197" s="329">
        <v>20000</v>
      </c>
      <c r="F197" s="329">
        <v>0</v>
      </c>
    </row>
    <row r="198" spans="1:6" hidden="1" x14ac:dyDescent="0.25">
      <c r="A198" s="327" t="s">
        <v>687</v>
      </c>
      <c r="B198" s="328" t="s">
        <v>568</v>
      </c>
      <c r="C198" s="329">
        <v>25000</v>
      </c>
      <c r="D198" s="329">
        <v>25000</v>
      </c>
      <c r="E198" s="329">
        <v>25000</v>
      </c>
      <c r="F198" s="329">
        <v>25000</v>
      </c>
    </row>
    <row r="199" spans="1:6" hidden="1" x14ac:dyDescent="0.25">
      <c r="A199" s="327" t="s">
        <v>688</v>
      </c>
      <c r="B199" s="328" t="s">
        <v>689</v>
      </c>
      <c r="C199" s="329">
        <v>0</v>
      </c>
      <c r="D199" s="329">
        <v>38236.400000000001</v>
      </c>
      <c r="E199" s="329">
        <v>38236.400000000001</v>
      </c>
      <c r="F199" s="329">
        <v>0</v>
      </c>
    </row>
    <row r="200" spans="1:6" hidden="1" x14ac:dyDescent="0.25">
      <c r="A200" s="327" t="s">
        <v>690</v>
      </c>
      <c r="B200" s="328" t="s">
        <v>572</v>
      </c>
      <c r="C200" s="329">
        <v>0</v>
      </c>
      <c r="D200" s="329">
        <v>40000</v>
      </c>
      <c r="E200" s="329">
        <v>30000</v>
      </c>
      <c r="F200" s="329">
        <v>10000</v>
      </c>
    </row>
    <row r="201" spans="1:6" hidden="1" x14ac:dyDescent="0.25">
      <c r="A201" s="327" t="s">
        <v>691</v>
      </c>
      <c r="B201" s="328" t="s">
        <v>692</v>
      </c>
      <c r="C201" s="329">
        <v>0</v>
      </c>
      <c r="D201" s="329">
        <v>20000</v>
      </c>
      <c r="E201" s="329">
        <v>20000</v>
      </c>
      <c r="F201" s="329">
        <v>0</v>
      </c>
    </row>
    <row r="202" spans="1:6" hidden="1" x14ac:dyDescent="0.25">
      <c r="A202" s="327" t="s">
        <v>693</v>
      </c>
      <c r="B202" s="328" t="s">
        <v>694</v>
      </c>
      <c r="C202" s="329">
        <v>0</v>
      </c>
      <c r="D202" s="329">
        <v>110000</v>
      </c>
      <c r="E202" s="329">
        <v>110000</v>
      </c>
      <c r="F202" s="329">
        <v>0</v>
      </c>
    </row>
    <row r="203" spans="1:6" hidden="1" x14ac:dyDescent="0.25">
      <c r="A203" s="327" t="s">
        <v>695</v>
      </c>
      <c r="B203" s="328" t="s">
        <v>578</v>
      </c>
      <c r="C203" s="329">
        <v>0</v>
      </c>
      <c r="D203" s="329">
        <v>220000</v>
      </c>
      <c r="E203" s="329">
        <v>200000</v>
      </c>
      <c r="F203" s="329">
        <v>20000</v>
      </c>
    </row>
    <row r="204" spans="1:6" hidden="1" x14ac:dyDescent="0.25">
      <c r="A204" s="327" t="s">
        <v>696</v>
      </c>
      <c r="B204" s="328" t="s">
        <v>580</v>
      </c>
      <c r="C204" s="329">
        <v>0</v>
      </c>
      <c r="D204" s="329">
        <v>10000</v>
      </c>
      <c r="E204" s="329">
        <v>0</v>
      </c>
      <c r="F204" s="329">
        <v>10000</v>
      </c>
    </row>
    <row r="205" spans="1:6" hidden="1" x14ac:dyDescent="0.25">
      <c r="A205" s="327" t="s">
        <v>697</v>
      </c>
      <c r="B205" s="328" t="s">
        <v>698</v>
      </c>
      <c r="C205" s="329">
        <v>0</v>
      </c>
      <c r="D205" s="329">
        <v>0</v>
      </c>
      <c r="E205" s="329">
        <v>0</v>
      </c>
      <c r="F205" s="329">
        <v>0</v>
      </c>
    </row>
    <row r="206" spans="1:6" hidden="1" x14ac:dyDescent="0.25">
      <c r="A206" s="327" t="s">
        <v>699</v>
      </c>
      <c r="B206" s="328" t="s">
        <v>698</v>
      </c>
      <c r="C206" s="329">
        <v>0</v>
      </c>
      <c r="D206" s="329">
        <v>0</v>
      </c>
      <c r="E206" s="329">
        <v>0</v>
      </c>
      <c r="F206" s="329">
        <v>0</v>
      </c>
    </row>
    <row r="207" spans="1:6" hidden="1" x14ac:dyDescent="0.25">
      <c r="A207" s="327" t="s">
        <v>700</v>
      </c>
      <c r="B207" s="328" t="s">
        <v>701</v>
      </c>
      <c r="C207" s="329">
        <v>0</v>
      </c>
      <c r="D207" s="329">
        <v>10533791873.790001</v>
      </c>
      <c r="E207" s="329">
        <v>10533791869.020002</v>
      </c>
      <c r="F207" s="329">
        <v>4.7699985504150391</v>
      </c>
    </row>
    <row r="208" spans="1:6" hidden="1" x14ac:dyDescent="0.25">
      <c r="A208" s="327" t="s">
        <v>702</v>
      </c>
      <c r="B208" s="328" t="s">
        <v>703</v>
      </c>
      <c r="C208" s="329">
        <v>0</v>
      </c>
      <c r="D208" s="329">
        <v>4983382220.5500002</v>
      </c>
      <c r="E208" s="329">
        <v>4983396398.9899998</v>
      </c>
      <c r="F208" s="329">
        <v>-14178.439999580383</v>
      </c>
    </row>
    <row r="209" spans="1:6" hidden="1" x14ac:dyDescent="0.25">
      <c r="A209" s="327" t="s">
        <v>704</v>
      </c>
      <c r="B209" s="328" t="s">
        <v>705</v>
      </c>
      <c r="C209" s="329">
        <v>0</v>
      </c>
      <c r="D209" s="329">
        <v>1453020089.1900001</v>
      </c>
      <c r="E209" s="329">
        <v>1453020201.79</v>
      </c>
      <c r="F209" s="329">
        <v>-112.59999990463257</v>
      </c>
    </row>
    <row r="210" spans="1:6" hidden="1" x14ac:dyDescent="0.25">
      <c r="A210" s="327" t="s">
        <v>706</v>
      </c>
      <c r="B210" s="328" t="s">
        <v>707</v>
      </c>
      <c r="C210" s="329">
        <v>0</v>
      </c>
      <c r="D210" s="329">
        <v>3729630344.6699996</v>
      </c>
      <c r="E210" s="329">
        <v>3729630344.0199995</v>
      </c>
      <c r="F210" s="329">
        <v>0.65000009536743164</v>
      </c>
    </row>
    <row r="211" spans="1:6" hidden="1" x14ac:dyDescent="0.25">
      <c r="A211" s="327" t="s">
        <v>708</v>
      </c>
      <c r="B211" s="328" t="s">
        <v>709</v>
      </c>
      <c r="C211" s="329">
        <v>0</v>
      </c>
      <c r="D211" s="329">
        <v>263167301.99000001</v>
      </c>
      <c r="E211" s="329">
        <v>263167368.51000002</v>
      </c>
      <c r="F211" s="329">
        <v>-66.520000010728836</v>
      </c>
    </row>
    <row r="212" spans="1:6" hidden="1" x14ac:dyDescent="0.25">
      <c r="A212" s="327" t="s">
        <v>710</v>
      </c>
      <c r="B212" s="328" t="s">
        <v>711</v>
      </c>
      <c r="C212" s="329">
        <v>0</v>
      </c>
      <c r="D212" s="329">
        <v>0</v>
      </c>
      <c r="E212" s="329">
        <v>0</v>
      </c>
      <c r="F212" s="329">
        <v>0</v>
      </c>
    </row>
    <row r="213" spans="1:6" hidden="1" x14ac:dyDescent="0.25">
      <c r="A213" s="327" t="s">
        <v>712</v>
      </c>
      <c r="B213" s="328" t="s">
        <v>713</v>
      </c>
      <c r="C213" s="329">
        <v>0</v>
      </c>
      <c r="D213" s="329">
        <v>0</v>
      </c>
      <c r="E213" s="329">
        <v>0</v>
      </c>
      <c r="F213" s="329">
        <v>0</v>
      </c>
    </row>
    <row r="214" spans="1:6" hidden="1" x14ac:dyDescent="0.25">
      <c r="A214" s="327" t="s">
        <v>714</v>
      </c>
      <c r="B214" s="328" t="s">
        <v>715</v>
      </c>
      <c r="C214" s="329">
        <v>0</v>
      </c>
      <c r="D214" s="329">
        <v>27341134.18</v>
      </c>
      <c r="E214" s="329">
        <v>27341134.18</v>
      </c>
      <c r="F214" s="329">
        <v>0</v>
      </c>
    </row>
    <row r="215" spans="1:6" hidden="1" x14ac:dyDescent="0.25">
      <c r="A215" s="327" t="s">
        <v>716</v>
      </c>
      <c r="B215" s="328" t="s">
        <v>717</v>
      </c>
      <c r="C215" s="329">
        <v>0</v>
      </c>
      <c r="D215" s="329">
        <v>171000</v>
      </c>
      <c r="E215" s="329">
        <v>171000</v>
      </c>
      <c r="F215" s="329">
        <v>0</v>
      </c>
    </row>
    <row r="216" spans="1:6" hidden="1" x14ac:dyDescent="0.25">
      <c r="A216" s="327" t="s">
        <v>718</v>
      </c>
      <c r="B216" s="328" t="s">
        <v>719</v>
      </c>
      <c r="C216" s="329">
        <v>0</v>
      </c>
      <c r="D216" s="329">
        <v>70528554.579999998</v>
      </c>
      <c r="E216" s="329">
        <v>70514192.900000006</v>
      </c>
      <c r="F216" s="329">
        <v>14361.679999992251</v>
      </c>
    </row>
    <row r="217" spans="1:6" hidden="1" x14ac:dyDescent="0.25">
      <c r="A217" s="327" t="s">
        <v>720</v>
      </c>
      <c r="B217" s="328" t="s">
        <v>721</v>
      </c>
      <c r="C217" s="329">
        <v>0</v>
      </c>
      <c r="D217" s="329">
        <v>6543380.6299999999</v>
      </c>
      <c r="E217" s="329">
        <v>6543380.6299999999</v>
      </c>
      <c r="F217" s="329">
        <v>0</v>
      </c>
    </row>
    <row r="218" spans="1:6" hidden="1" x14ac:dyDescent="0.25">
      <c r="A218" s="327" t="s">
        <v>722</v>
      </c>
      <c r="B218" s="328" t="s">
        <v>723</v>
      </c>
      <c r="C218" s="329">
        <v>0</v>
      </c>
      <c r="D218" s="329">
        <v>0</v>
      </c>
      <c r="E218" s="329">
        <v>0</v>
      </c>
      <c r="F218" s="329">
        <v>0</v>
      </c>
    </row>
    <row r="219" spans="1:6" hidden="1" x14ac:dyDescent="0.25">
      <c r="A219" s="327" t="s">
        <v>724</v>
      </c>
      <c r="B219" s="328" t="s">
        <v>725</v>
      </c>
      <c r="C219" s="329">
        <v>0</v>
      </c>
      <c r="D219" s="329">
        <v>0</v>
      </c>
      <c r="E219" s="329">
        <v>0</v>
      </c>
      <c r="F219" s="329">
        <v>0</v>
      </c>
    </row>
    <row r="220" spans="1:6" hidden="1" x14ac:dyDescent="0.25">
      <c r="A220" s="327" t="s">
        <v>726</v>
      </c>
      <c r="B220" s="328" t="s">
        <v>727</v>
      </c>
      <c r="C220" s="329">
        <v>0</v>
      </c>
      <c r="D220" s="329">
        <v>0</v>
      </c>
      <c r="E220" s="329">
        <v>0</v>
      </c>
      <c r="F220" s="329">
        <v>0</v>
      </c>
    </row>
    <row r="221" spans="1:6" hidden="1" x14ac:dyDescent="0.25">
      <c r="A221" s="327" t="s">
        <v>728</v>
      </c>
      <c r="B221" s="328" t="s">
        <v>729</v>
      </c>
      <c r="C221" s="329">
        <v>0</v>
      </c>
      <c r="D221" s="329">
        <v>7848</v>
      </c>
      <c r="E221" s="329">
        <v>7848</v>
      </c>
      <c r="F221" s="329">
        <v>0</v>
      </c>
    </row>
    <row r="222" spans="1:6" hidden="1" x14ac:dyDescent="0.25">
      <c r="A222" s="327" t="s">
        <v>730</v>
      </c>
      <c r="B222" s="328" t="s">
        <v>731</v>
      </c>
      <c r="C222" s="329">
        <v>0</v>
      </c>
      <c r="D222" s="329">
        <v>0</v>
      </c>
      <c r="E222" s="329">
        <v>0</v>
      </c>
      <c r="F222" s="329">
        <v>0</v>
      </c>
    </row>
    <row r="223" spans="1:6" hidden="1" x14ac:dyDescent="0.25">
      <c r="A223" s="327" t="s">
        <v>732</v>
      </c>
      <c r="B223" s="328" t="s">
        <v>733</v>
      </c>
      <c r="C223" s="329">
        <v>263595657.18000001</v>
      </c>
      <c r="D223" s="329">
        <v>18727149780.900002</v>
      </c>
      <c r="E223" s="329">
        <v>18764898571.130001</v>
      </c>
      <c r="F223" s="329">
        <v>225846866.95000076</v>
      </c>
    </row>
    <row r="224" spans="1:6" hidden="1" x14ac:dyDescent="0.25">
      <c r="A224" s="327" t="s">
        <v>734</v>
      </c>
      <c r="B224" s="328" t="s">
        <v>735</v>
      </c>
      <c r="C224" s="329">
        <v>31226862.219999999</v>
      </c>
      <c r="D224" s="329">
        <v>3486325845.5900002</v>
      </c>
      <c r="E224" s="329">
        <v>3510953714.4299994</v>
      </c>
      <c r="F224" s="329">
        <v>6598993.3800005913</v>
      </c>
    </row>
    <row r="225" spans="1:6" hidden="1" x14ac:dyDescent="0.25">
      <c r="A225" s="327" t="s">
        <v>736</v>
      </c>
      <c r="B225" s="328" t="s">
        <v>737</v>
      </c>
      <c r="C225" s="329">
        <v>5120640.6900000004</v>
      </c>
      <c r="D225" s="329">
        <v>1364897258.8200002</v>
      </c>
      <c r="E225" s="329">
        <v>1374973057.7700002</v>
      </c>
      <c r="F225" s="329">
        <v>-4955158.2599999905</v>
      </c>
    </row>
    <row r="226" spans="1:6" hidden="1" x14ac:dyDescent="0.25">
      <c r="A226" s="327" t="s">
        <v>738</v>
      </c>
      <c r="B226" s="328" t="s">
        <v>739</v>
      </c>
      <c r="C226" s="329">
        <v>1344917.32</v>
      </c>
      <c r="D226" s="329">
        <v>1169721394.5599999</v>
      </c>
      <c r="E226" s="329">
        <v>1169721629.24</v>
      </c>
      <c r="F226" s="329">
        <v>1344682.6399998665</v>
      </c>
    </row>
    <row r="227" spans="1:6" hidden="1" x14ac:dyDescent="0.25">
      <c r="A227" s="327" t="s">
        <v>740</v>
      </c>
      <c r="B227" s="328" t="s">
        <v>741</v>
      </c>
      <c r="C227" s="329">
        <v>70386.960000000006</v>
      </c>
      <c r="D227" s="329">
        <v>464893307.23000002</v>
      </c>
      <c r="E227" s="329">
        <v>464926858.63</v>
      </c>
      <c r="F227" s="329">
        <v>36835.560000002384</v>
      </c>
    </row>
    <row r="228" spans="1:6" hidden="1" x14ac:dyDescent="0.25">
      <c r="A228" s="327" t="s">
        <v>742</v>
      </c>
      <c r="B228" s="328" t="s">
        <v>743</v>
      </c>
      <c r="C228" s="329">
        <v>2277057.77</v>
      </c>
      <c r="D228" s="329">
        <v>1803242.88</v>
      </c>
      <c r="E228" s="329">
        <v>6.96</v>
      </c>
      <c r="F228" s="329">
        <v>4080293.69</v>
      </c>
    </row>
    <row r="229" spans="1:6" hidden="1" x14ac:dyDescent="0.25">
      <c r="A229" s="327" t="s">
        <v>744</v>
      </c>
      <c r="B229" s="328" t="s">
        <v>745</v>
      </c>
      <c r="C229" s="329">
        <v>16742951.199999999</v>
      </c>
      <c r="D229" s="329">
        <v>414222280.46999997</v>
      </c>
      <c r="E229" s="329">
        <v>429018060.04000002</v>
      </c>
      <c r="F229" s="329">
        <v>1947171.6299999356</v>
      </c>
    </row>
    <row r="230" spans="1:6" hidden="1" x14ac:dyDescent="0.25">
      <c r="A230" s="327" t="s">
        <v>746</v>
      </c>
      <c r="B230" s="328" t="s">
        <v>747</v>
      </c>
      <c r="C230" s="329">
        <v>3248797.35</v>
      </c>
      <c r="D230" s="329">
        <v>8615291.7300000004</v>
      </c>
      <c r="E230" s="329">
        <v>10826118.969999997</v>
      </c>
      <c r="F230" s="329">
        <v>1037970.1100000031</v>
      </c>
    </row>
    <row r="231" spans="1:6" hidden="1" x14ac:dyDescent="0.25">
      <c r="A231" s="327" t="s">
        <v>748</v>
      </c>
      <c r="B231" s="328" t="s">
        <v>749</v>
      </c>
      <c r="C231" s="329">
        <v>15404.21</v>
      </c>
      <c r="D231" s="329">
        <v>2773.9</v>
      </c>
      <c r="E231" s="329">
        <v>1235.73</v>
      </c>
      <c r="F231" s="329">
        <v>16942.38</v>
      </c>
    </row>
    <row r="232" spans="1:6" hidden="1" x14ac:dyDescent="0.25">
      <c r="A232" s="327" t="s">
        <v>750</v>
      </c>
      <c r="B232" s="328" t="s">
        <v>751</v>
      </c>
      <c r="C232" s="329">
        <v>34973.74</v>
      </c>
      <c r="D232" s="329">
        <v>462.33</v>
      </c>
      <c r="E232" s="329">
        <v>45.849999999999994</v>
      </c>
      <c r="F232" s="329">
        <v>35390.22</v>
      </c>
    </row>
    <row r="233" spans="1:6" hidden="1" x14ac:dyDescent="0.25">
      <c r="A233" s="327" t="s">
        <v>752</v>
      </c>
      <c r="B233" s="328" t="s">
        <v>753</v>
      </c>
      <c r="C233" s="329">
        <v>2371732.98</v>
      </c>
      <c r="D233" s="329">
        <v>62160689.330000006</v>
      </c>
      <c r="E233" s="329">
        <v>61477556.899999991</v>
      </c>
      <c r="F233" s="329">
        <v>3054865.4100000113</v>
      </c>
    </row>
    <row r="234" spans="1:6" hidden="1" x14ac:dyDescent="0.25">
      <c r="A234" s="327" t="s">
        <v>754</v>
      </c>
      <c r="B234" s="328" t="s">
        <v>755</v>
      </c>
      <c r="C234" s="329">
        <v>0</v>
      </c>
      <c r="D234" s="329">
        <v>9144.34</v>
      </c>
      <c r="E234" s="329">
        <v>9144.34</v>
      </c>
      <c r="F234" s="329">
        <v>0</v>
      </c>
    </row>
    <row r="235" spans="1:6" hidden="1" x14ac:dyDescent="0.25">
      <c r="A235" s="327" t="s">
        <v>756</v>
      </c>
      <c r="B235" s="328" t="s">
        <v>757</v>
      </c>
      <c r="C235" s="329">
        <v>221103218.05000001</v>
      </c>
      <c r="D235" s="329">
        <v>14686945419.119999</v>
      </c>
      <c r="E235" s="329">
        <v>14697380315.440002</v>
      </c>
      <c r="F235" s="329">
        <v>210668321.72999573</v>
      </c>
    </row>
    <row r="236" spans="1:6" hidden="1" x14ac:dyDescent="0.25">
      <c r="A236" s="327" t="s">
        <v>758</v>
      </c>
      <c r="B236" s="328" t="s">
        <v>759</v>
      </c>
      <c r="C236" s="329">
        <v>142394388.02000001</v>
      </c>
      <c r="D236" s="329">
        <v>13595422866.32</v>
      </c>
      <c r="E236" s="329">
        <v>13533875445</v>
      </c>
      <c r="F236" s="329">
        <v>203941809.34000015</v>
      </c>
    </row>
    <row r="237" spans="1:6" hidden="1" x14ac:dyDescent="0.25">
      <c r="A237" s="327" t="s">
        <v>760</v>
      </c>
      <c r="B237" s="328" t="s">
        <v>761</v>
      </c>
      <c r="C237" s="329">
        <v>329756.96000000002</v>
      </c>
      <c r="D237" s="329">
        <v>98146293.209999979</v>
      </c>
      <c r="E237" s="329">
        <v>98642527.969999984</v>
      </c>
      <c r="F237" s="329">
        <v>-166477.80000001192</v>
      </c>
    </row>
    <row r="238" spans="1:6" hidden="1" x14ac:dyDescent="0.25">
      <c r="A238" s="327" t="s">
        <v>762</v>
      </c>
      <c r="B238" s="328" t="s">
        <v>763</v>
      </c>
      <c r="C238" s="329">
        <v>74650.649999999994</v>
      </c>
      <c r="D238" s="329">
        <v>754573468.2700001</v>
      </c>
      <c r="E238" s="329">
        <v>754528004.6500001</v>
      </c>
      <c r="F238" s="329">
        <v>120114.26999998093</v>
      </c>
    </row>
    <row r="239" spans="1:6" hidden="1" x14ac:dyDescent="0.25">
      <c r="A239" s="327" t="s">
        <v>764</v>
      </c>
      <c r="B239" s="328" t="s">
        <v>765</v>
      </c>
      <c r="C239" s="329">
        <v>829791.02</v>
      </c>
      <c r="D239" s="329">
        <v>65766.62999999999</v>
      </c>
      <c r="E239" s="329">
        <v>716319.95000000007</v>
      </c>
      <c r="F239" s="329">
        <v>179237.69999999995</v>
      </c>
    </row>
    <row r="240" spans="1:6" hidden="1" x14ac:dyDescent="0.25">
      <c r="A240" s="327" t="s">
        <v>766</v>
      </c>
      <c r="B240" s="328" t="s">
        <v>767</v>
      </c>
      <c r="C240" s="329">
        <v>0</v>
      </c>
      <c r="D240" s="329">
        <v>1776</v>
      </c>
      <c r="E240" s="329">
        <v>888</v>
      </c>
      <c r="F240" s="329">
        <v>888</v>
      </c>
    </row>
    <row r="241" spans="1:6" hidden="1" x14ac:dyDescent="0.25">
      <c r="A241" s="327" t="s">
        <v>768</v>
      </c>
      <c r="B241" s="328" t="s">
        <v>769</v>
      </c>
      <c r="C241" s="329">
        <v>995402.96</v>
      </c>
      <c r="D241" s="329">
        <v>202938626.53000003</v>
      </c>
      <c r="E241" s="329">
        <v>200527029.35000002</v>
      </c>
      <c r="F241" s="329">
        <v>3407000.1400000155</v>
      </c>
    </row>
    <row r="242" spans="1:6" hidden="1" x14ac:dyDescent="0.25">
      <c r="A242" s="327" t="s">
        <v>770</v>
      </c>
      <c r="B242" s="328" t="s">
        <v>771</v>
      </c>
      <c r="C242" s="329">
        <v>3008057.22</v>
      </c>
      <c r="D242" s="329">
        <v>9980.1799999999985</v>
      </c>
      <c r="E242" s="329">
        <v>1167.78</v>
      </c>
      <c r="F242" s="329">
        <v>3016869.6200000006</v>
      </c>
    </row>
    <row r="243" spans="1:6" hidden="1" x14ac:dyDescent="0.25">
      <c r="A243" s="327" t="s">
        <v>772</v>
      </c>
      <c r="B243" s="328" t="s">
        <v>773</v>
      </c>
      <c r="C243" s="329">
        <v>73471171.219999999</v>
      </c>
      <c r="D243" s="329">
        <v>35786641.979999989</v>
      </c>
      <c r="E243" s="329">
        <v>109088932.73999999</v>
      </c>
      <c r="F243" s="329">
        <v>168880.45999999344</v>
      </c>
    </row>
    <row r="244" spans="1:6" hidden="1" x14ac:dyDescent="0.25">
      <c r="A244" s="327" t="s">
        <v>774</v>
      </c>
      <c r="B244" s="328" t="s">
        <v>775</v>
      </c>
      <c r="C244" s="329">
        <v>10952347.73</v>
      </c>
      <c r="D244" s="329">
        <v>550637199.93000007</v>
      </c>
      <c r="E244" s="329">
        <v>553300776.34000003</v>
      </c>
      <c r="F244" s="329">
        <v>8288771.3200000525</v>
      </c>
    </row>
    <row r="245" spans="1:6" hidden="1" x14ac:dyDescent="0.25">
      <c r="A245" s="327" t="s">
        <v>776</v>
      </c>
      <c r="B245" s="328" t="s">
        <v>777</v>
      </c>
      <c r="C245" s="329">
        <v>1067682.57</v>
      </c>
      <c r="D245" s="329">
        <v>229538193.17000002</v>
      </c>
      <c r="E245" s="329">
        <v>229849166.55999997</v>
      </c>
      <c r="F245" s="329">
        <v>756709.18000003695</v>
      </c>
    </row>
    <row r="246" spans="1:6" hidden="1" x14ac:dyDescent="0.25">
      <c r="A246" s="327" t="s">
        <v>778</v>
      </c>
      <c r="B246" s="328" t="s">
        <v>779</v>
      </c>
      <c r="C246" s="329">
        <v>3513656.92</v>
      </c>
      <c r="D246" s="329">
        <v>237277473.28</v>
      </c>
      <c r="E246" s="329">
        <v>239010597.19</v>
      </c>
      <c r="F246" s="329">
        <v>1780533.0099999905</v>
      </c>
    </row>
    <row r="247" spans="1:6" hidden="1" x14ac:dyDescent="0.25">
      <c r="A247" s="327" t="s">
        <v>780</v>
      </c>
      <c r="B247" s="328" t="s">
        <v>781</v>
      </c>
      <c r="C247" s="329">
        <v>29979.77</v>
      </c>
      <c r="D247" s="329">
        <v>78828.25</v>
      </c>
      <c r="E247" s="329">
        <v>78825.240000000005</v>
      </c>
      <c r="F247" s="329">
        <v>29982.78</v>
      </c>
    </row>
    <row r="248" spans="1:6" hidden="1" x14ac:dyDescent="0.25">
      <c r="A248" s="327" t="s">
        <v>782</v>
      </c>
      <c r="B248" s="328" t="s">
        <v>783</v>
      </c>
      <c r="C248" s="329">
        <v>6341028.4699999997</v>
      </c>
      <c r="D248" s="329">
        <v>37506261.309999995</v>
      </c>
      <c r="E248" s="329">
        <v>41740103.229999997</v>
      </c>
      <c r="F248" s="329">
        <v>2107186.549999997</v>
      </c>
    </row>
    <row r="249" spans="1:6" hidden="1" x14ac:dyDescent="0.25">
      <c r="A249" s="327" t="s">
        <v>784</v>
      </c>
      <c r="B249" s="328" t="s">
        <v>785</v>
      </c>
      <c r="C249" s="329">
        <v>0</v>
      </c>
      <c r="D249" s="329">
        <v>46236443.919999994</v>
      </c>
      <c r="E249" s="329">
        <v>42622084.120000005</v>
      </c>
      <c r="F249" s="329">
        <v>3614359.7999999896</v>
      </c>
    </row>
    <row r="250" spans="1:6" hidden="1" x14ac:dyDescent="0.25">
      <c r="A250" s="327" t="s">
        <v>786</v>
      </c>
      <c r="B250" s="328" t="s">
        <v>241</v>
      </c>
      <c r="C250" s="329">
        <v>21829.02</v>
      </c>
      <c r="D250" s="329">
        <v>1005.3</v>
      </c>
      <c r="E250" s="329">
        <v>5011.63</v>
      </c>
      <c r="F250" s="329">
        <v>17822.689999999999</v>
      </c>
    </row>
    <row r="251" spans="1:6" hidden="1" x14ac:dyDescent="0.25">
      <c r="A251" s="327" t="s">
        <v>787</v>
      </c>
      <c r="B251" s="328" t="s">
        <v>788</v>
      </c>
      <c r="C251" s="329">
        <v>21829.02</v>
      </c>
      <c r="D251" s="329">
        <v>1005.3</v>
      </c>
      <c r="E251" s="329">
        <v>5011.63</v>
      </c>
      <c r="F251" s="329">
        <v>17822.689999999999</v>
      </c>
    </row>
    <row r="252" spans="1:6" hidden="1" x14ac:dyDescent="0.25">
      <c r="A252" s="327" t="s">
        <v>789</v>
      </c>
      <c r="B252" s="328" t="s">
        <v>790</v>
      </c>
      <c r="C252" s="329">
        <v>0</v>
      </c>
      <c r="D252" s="329">
        <v>0</v>
      </c>
      <c r="E252" s="329">
        <v>0</v>
      </c>
      <c r="F252" s="329">
        <v>0</v>
      </c>
    </row>
    <row r="253" spans="1:6" hidden="1" x14ac:dyDescent="0.25">
      <c r="A253" s="327" t="s">
        <v>791</v>
      </c>
      <c r="B253" s="328" t="s">
        <v>792</v>
      </c>
      <c r="C253" s="329">
        <v>0</v>
      </c>
      <c r="D253" s="329">
        <v>0</v>
      </c>
      <c r="E253" s="329">
        <v>0</v>
      </c>
      <c r="F253" s="329">
        <v>0</v>
      </c>
    </row>
    <row r="254" spans="1:6" hidden="1" x14ac:dyDescent="0.25">
      <c r="A254" s="327" t="s">
        <v>793</v>
      </c>
      <c r="B254" s="328" t="s">
        <v>794</v>
      </c>
      <c r="C254" s="329">
        <v>14398.6</v>
      </c>
      <c r="D254" s="329">
        <v>2960.56</v>
      </c>
      <c r="E254" s="329">
        <v>5867.13</v>
      </c>
      <c r="F254" s="329">
        <v>11492.029999999999</v>
      </c>
    </row>
    <row r="255" spans="1:6" hidden="1" x14ac:dyDescent="0.25">
      <c r="A255" s="327" t="s">
        <v>795</v>
      </c>
      <c r="B255" s="328" t="s">
        <v>796</v>
      </c>
      <c r="C255" s="329">
        <v>14398.6</v>
      </c>
      <c r="D255" s="329">
        <v>2960.56</v>
      </c>
      <c r="E255" s="329">
        <v>5867.13</v>
      </c>
      <c r="F255" s="329">
        <v>11492.029999999999</v>
      </c>
    </row>
    <row r="256" spans="1:6" hidden="1" x14ac:dyDescent="0.25">
      <c r="A256" s="327" t="s">
        <v>797</v>
      </c>
      <c r="B256" s="328" t="s">
        <v>798</v>
      </c>
      <c r="C256" s="329">
        <v>277001.56</v>
      </c>
      <c r="D256" s="329">
        <v>3237350.399999999</v>
      </c>
      <c r="E256" s="329">
        <v>3252886.1599999992</v>
      </c>
      <c r="F256" s="329">
        <v>261465.79999999981</v>
      </c>
    </row>
    <row r="257" spans="1:6" hidden="1" x14ac:dyDescent="0.25">
      <c r="A257" s="327" t="s">
        <v>799</v>
      </c>
      <c r="B257" s="328" t="s">
        <v>800</v>
      </c>
      <c r="C257" s="329">
        <v>44434.76</v>
      </c>
      <c r="D257" s="329">
        <v>0</v>
      </c>
      <c r="E257" s="329">
        <v>4292</v>
      </c>
      <c r="F257" s="329">
        <v>40142.76</v>
      </c>
    </row>
    <row r="258" spans="1:6" hidden="1" x14ac:dyDescent="0.25">
      <c r="A258" s="327" t="s">
        <v>801</v>
      </c>
      <c r="B258" s="328" t="s">
        <v>802</v>
      </c>
      <c r="C258" s="329">
        <v>156382.82999999999</v>
      </c>
      <c r="D258" s="329">
        <v>0</v>
      </c>
      <c r="E258" s="329">
        <v>0</v>
      </c>
      <c r="F258" s="329">
        <v>156382.82999999999</v>
      </c>
    </row>
    <row r="259" spans="1:6" hidden="1" x14ac:dyDescent="0.25">
      <c r="A259" s="327" t="s">
        <v>803</v>
      </c>
      <c r="B259" s="328" t="s">
        <v>804</v>
      </c>
      <c r="C259" s="329">
        <v>0</v>
      </c>
      <c r="D259" s="329">
        <v>0</v>
      </c>
      <c r="E259" s="329">
        <v>0</v>
      </c>
      <c r="F259" s="329">
        <v>0</v>
      </c>
    </row>
    <row r="260" spans="1:6" hidden="1" x14ac:dyDescent="0.25">
      <c r="A260" s="327" t="s">
        <v>805</v>
      </c>
      <c r="B260" s="328" t="s">
        <v>806</v>
      </c>
      <c r="C260" s="329">
        <v>26172.560000000001</v>
      </c>
      <c r="D260" s="329">
        <v>3237054.7899999996</v>
      </c>
      <c r="E260" s="329">
        <v>3248504.1599999997</v>
      </c>
      <c r="F260" s="329">
        <v>14723.189999999944</v>
      </c>
    </row>
    <row r="261" spans="1:6" hidden="1" x14ac:dyDescent="0.25">
      <c r="A261" s="327" t="s">
        <v>807</v>
      </c>
      <c r="B261" s="328" t="s">
        <v>808</v>
      </c>
      <c r="C261" s="329">
        <v>50011.41</v>
      </c>
      <c r="D261" s="329">
        <v>295.60999999999996</v>
      </c>
      <c r="E261" s="329">
        <v>90</v>
      </c>
      <c r="F261" s="329">
        <v>50217.020000000004</v>
      </c>
    </row>
    <row r="262" spans="1:6" hidden="1" x14ac:dyDescent="0.25">
      <c r="A262" s="327" t="s">
        <v>809</v>
      </c>
      <c r="B262" s="328" t="s">
        <v>810</v>
      </c>
      <c r="C262" s="329">
        <v>0</v>
      </c>
      <c r="D262" s="329">
        <v>0</v>
      </c>
      <c r="E262" s="329">
        <v>0</v>
      </c>
      <c r="F262" s="329">
        <v>0</v>
      </c>
    </row>
    <row r="263" spans="1:6" hidden="1" x14ac:dyDescent="0.25">
      <c r="A263" s="327" t="s">
        <v>811</v>
      </c>
      <c r="B263" s="328" t="s">
        <v>812</v>
      </c>
      <c r="C263" s="329">
        <v>219726356.44</v>
      </c>
      <c r="D263" s="329">
        <v>4156983282.7800002</v>
      </c>
      <c r="E263" s="329">
        <v>4088892702.8299999</v>
      </c>
      <c r="F263" s="329">
        <v>287816936.39000034</v>
      </c>
    </row>
    <row r="264" spans="1:6" hidden="1" x14ac:dyDescent="0.25">
      <c r="A264" s="327" t="s">
        <v>813</v>
      </c>
      <c r="B264" s="328" t="s">
        <v>735</v>
      </c>
      <c r="C264" s="329">
        <v>8324776.6799999997</v>
      </c>
      <c r="D264" s="329">
        <v>2350507.2899999996</v>
      </c>
      <c r="E264" s="329">
        <v>4335716.24</v>
      </c>
      <c r="F264" s="329">
        <v>6339567.7299999986</v>
      </c>
    </row>
    <row r="265" spans="1:6" hidden="1" x14ac:dyDescent="0.25">
      <c r="A265" s="327" t="s">
        <v>814</v>
      </c>
      <c r="B265" s="328" t="s">
        <v>737</v>
      </c>
      <c r="C265" s="329">
        <v>0</v>
      </c>
      <c r="D265" s="329">
        <v>0</v>
      </c>
      <c r="E265" s="329">
        <v>0</v>
      </c>
      <c r="F265" s="329">
        <v>0</v>
      </c>
    </row>
    <row r="266" spans="1:6" hidden="1" x14ac:dyDescent="0.25">
      <c r="A266" s="327" t="s">
        <v>815</v>
      </c>
      <c r="B266" s="328" t="s">
        <v>739</v>
      </c>
      <c r="C266" s="329">
        <v>0</v>
      </c>
      <c r="D266" s="329">
        <v>0</v>
      </c>
      <c r="E266" s="329">
        <v>0</v>
      </c>
      <c r="F266" s="329">
        <v>0</v>
      </c>
    </row>
    <row r="267" spans="1:6" hidden="1" x14ac:dyDescent="0.25">
      <c r="A267" s="327" t="s">
        <v>816</v>
      </c>
      <c r="B267" s="328" t="s">
        <v>741</v>
      </c>
      <c r="C267" s="329">
        <v>0</v>
      </c>
      <c r="D267" s="329">
        <v>0</v>
      </c>
      <c r="E267" s="329">
        <v>0</v>
      </c>
      <c r="F267" s="329">
        <v>0</v>
      </c>
    </row>
    <row r="268" spans="1:6" hidden="1" x14ac:dyDescent="0.25">
      <c r="A268" s="327" t="s">
        <v>817</v>
      </c>
      <c r="B268" s="328" t="s">
        <v>743</v>
      </c>
      <c r="C268" s="329">
        <v>0</v>
      </c>
      <c r="D268" s="329">
        <v>0</v>
      </c>
      <c r="E268" s="329">
        <v>0</v>
      </c>
      <c r="F268" s="329">
        <v>0</v>
      </c>
    </row>
    <row r="269" spans="1:6" hidden="1" x14ac:dyDescent="0.25">
      <c r="A269" s="327" t="s">
        <v>818</v>
      </c>
      <c r="B269" s="328" t="s">
        <v>745</v>
      </c>
      <c r="C269" s="329">
        <v>0</v>
      </c>
      <c r="D269" s="329">
        <v>0</v>
      </c>
      <c r="E269" s="329">
        <v>0</v>
      </c>
      <c r="F269" s="329">
        <v>0</v>
      </c>
    </row>
    <row r="270" spans="1:6" hidden="1" x14ac:dyDescent="0.25">
      <c r="A270" s="327" t="s">
        <v>819</v>
      </c>
      <c r="B270" s="328" t="s">
        <v>820</v>
      </c>
      <c r="C270" s="329">
        <v>32989.660000000003</v>
      </c>
      <c r="D270" s="329">
        <v>2465.38</v>
      </c>
      <c r="E270" s="329">
        <v>0</v>
      </c>
      <c r="F270" s="329">
        <v>35455.040000000001</v>
      </c>
    </row>
    <row r="271" spans="1:6" hidden="1" x14ac:dyDescent="0.25">
      <c r="A271" s="327" t="s">
        <v>821</v>
      </c>
      <c r="B271" s="328" t="s">
        <v>747</v>
      </c>
      <c r="C271" s="329">
        <v>0</v>
      </c>
      <c r="D271" s="329">
        <v>0</v>
      </c>
      <c r="E271" s="329">
        <v>0</v>
      </c>
      <c r="F271" s="329">
        <v>0</v>
      </c>
    </row>
    <row r="272" spans="1:6" hidden="1" x14ac:dyDescent="0.25">
      <c r="A272" s="327" t="s">
        <v>822</v>
      </c>
      <c r="B272" s="328" t="s">
        <v>823</v>
      </c>
      <c r="C272" s="329">
        <v>281519.24</v>
      </c>
      <c r="D272" s="329">
        <v>21038.859999999997</v>
      </c>
      <c r="E272" s="329">
        <v>0</v>
      </c>
      <c r="F272" s="329">
        <v>302558.09999999998</v>
      </c>
    </row>
    <row r="273" spans="1:6" hidden="1" x14ac:dyDescent="0.25">
      <c r="A273" s="327" t="s">
        <v>824</v>
      </c>
      <c r="B273" s="328" t="s">
        <v>825</v>
      </c>
      <c r="C273" s="329">
        <v>190691.27</v>
      </c>
      <c r="D273" s="329">
        <v>14251.189999999999</v>
      </c>
      <c r="E273" s="329">
        <v>0.16</v>
      </c>
      <c r="F273" s="329">
        <v>204942.3</v>
      </c>
    </row>
    <row r="274" spans="1:6" hidden="1" x14ac:dyDescent="0.25">
      <c r="A274" s="327" t="s">
        <v>826</v>
      </c>
      <c r="B274" s="328" t="s">
        <v>827</v>
      </c>
      <c r="C274" s="329">
        <v>0</v>
      </c>
      <c r="D274" s="329">
        <v>0</v>
      </c>
      <c r="E274" s="329">
        <v>0</v>
      </c>
      <c r="F274" s="329">
        <v>0</v>
      </c>
    </row>
    <row r="275" spans="1:6" hidden="1" x14ac:dyDescent="0.25">
      <c r="A275" s="327" t="s">
        <v>828</v>
      </c>
      <c r="B275" s="328" t="s">
        <v>829</v>
      </c>
      <c r="C275" s="329">
        <v>2098153.71</v>
      </c>
      <c r="D275" s="329">
        <v>1496636.63</v>
      </c>
      <c r="E275" s="329">
        <v>1341223.1600000001</v>
      </c>
      <c r="F275" s="329">
        <v>2253567.1799999997</v>
      </c>
    </row>
    <row r="276" spans="1:6" hidden="1" x14ac:dyDescent="0.25">
      <c r="A276" s="327" t="s">
        <v>830</v>
      </c>
      <c r="B276" s="328" t="s">
        <v>749</v>
      </c>
      <c r="C276" s="329">
        <v>0</v>
      </c>
      <c r="D276" s="329">
        <v>0</v>
      </c>
      <c r="E276" s="329">
        <v>0</v>
      </c>
      <c r="F276" s="329">
        <v>0</v>
      </c>
    </row>
    <row r="277" spans="1:6" hidden="1" x14ac:dyDescent="0.25">
      <c r="A277" s="327" t="s">
        <v>831</v>
      </c>
      <c r="B277" s="328" t="s">
        <v>832</v>
      </c>
      <c r="C277" s="329">
        <v>1018987.67</v>
      </c>
      <c r="D277" s="329">
        <v>76841.62</v>
      </c>
      <c r="E277" s="329">
        <v>1132.1200000000001</v>
      </c>
      <c r="F277" s="329">
        <v>1094697.17</v>
      </c>
    </row>
    <row r="278" spans="1:6" hidden="1" x14ac:dyDescent="0.25">
      <c r="A278" s="327" t="s">
        <v>833</v>
      </c>
      <c r="B278" s="328" t="s">
        <v>751</v>
      </c>
      <c r="C278" s="329">
        <v>0</v>
      </c>
      <c r="D278" s="329">
        <v>0</v>
      </c>
      <c r="E278" s="329">
        <v>0</v>
      </c>
      <c r="F278" s="329">
        <v>0</v>
      </c>
    </row>
    <row r="279" spans="1:6" hidden="1" x14ac:dyDescent="0.25">
      <c r="A279" s="327" t="s">
        <v>834</v>
      </c>
      <c r="B279" s="328" t="s">
        <v>835</v>
      </c>
      <c r="C279" s="329">
        <v>0</v>
      </c>
      <c r="D279" s="329">
        <v>0</v>
      </c>
      <c r="E279" s="329">
        <v>0</v>
      </c>
      <c r="F279" s="329">
        <v>0</v>
      </c>
    </row>
    <row r="280" spans="1:6" hidden="1" x14ac:dyDescent="0.25">
      <c r="A280" s="327" t="s">
        <v>836</v>
      </c>
      <c r="B280" s="328" t="s">
        <v>837</v>
      </c>
      <c r="C280" s="329">
        <v>222427.1</v>
      </c>
      <c r="D280" s="329">
        <v>457391.11</v>
      </c>
      <c r="E280" s="329">
        <v>679818.22</v>
      </c>
      <c r="F280" s="329">
        <v>-1.0000000009313226E-2</v>
      </c>
    </row>
    <row r="281" spans="1:6" hidden="1" x14ac:dyDescent="0.25">
      <c r="A281" s="327" t="s">
        <v>838</v>
      </c>
      <c r="B281" s="328" t="s">
        <v>839</v>
      </c>
      <c r="C281" s="329">
        <v>0</v>
      </c>
      <c r="D281" s="329">
        <v>0</v>
      </c>
      <c r="E281" s="329">
        <v>0</v>
      </c>
      <c r="F281" s="329">
        <v>0</v>
      </c>
    </row>
    <row r="282" spans="1:6" hidden="1" x14ac:dyDescent="0.25">
      <c r="A282" s="327" t="s">
        <v>840</v>
      </c>
      <c r="B282" s="328" t="s">
        <v>841</v>
      </c>
      <c r="C282" s="329">
        <v>71935.34</v>
      </c>
      <c r="D282" s="329">
        <v>6542.19</v>
      </c>
      <c r="E282" s="329">
        <v>1182</v>
      </c>
      <c r="F282" s="329">
        <v>77295.53</v>
      </c>
    </row>
    <row r="283" spans="1:6" hidden="1" x14ac:dyDescent="0.25">
      <c r="A283" s="327" t="s">
        <v>842</v>
      </c>
      <c r="B283" s="328" t="s">
        <v>843</v>
      </c>
      <c r="C283" s="329">
        <v>0</v>
      </c>
      <c r="D283" s="329">
        <v>0</v>
      </c>
      <c r="E283" s="329">
        <v>0</v>
      </c>
      <c r="F283" s="329">
        <v>0</v>
      </c>
    </row>
    <row r="284" spans="1:6" hidden="1" x14ac:dyDescent="0.25">
      <c r="A284" s="327" t="s">
        <v>844</v>
      </c>
      <c r="B284" s="328" t="s">
        <v>845</v>
      </c>
      <c r="C284" s="329">
        <v>0</v>
      </c>
      <c r="D284" s="329">
        <v>0</v>
      </c>
      <c r="E284" s="329">
        <v>0</v>
      </c>
      <c r="F284" s="329">
        <v>0</v>
      </c>
    </row>
    <row r="285" spans="1:6" hidden="1" x14ac:dyDescent="0.25">
      <c r="A285" s="327" t="s">
        <v>846</v>
      </c>
      <c r="B285" s="328" t="s">
        <v>847</v>
      </c>
      <c r="C285" s="329">
        <v>0</v>
      </c>
      <c r="D285" s="329">
        <v>0</v>
      </c>
      <c r="E285" s="329">
        <v>0</v>
      </c>
      <c r="F285" s="329">
        <v>0</v>
      </c>
    </row>
    <row r="286" spans="1:6" hidden="1" x14ac:dyDescent="0.25">
      <c r="A286" s="327" t="s">
        <v>848</v>
      </c>
      <c r="B286" s="328" t="s">
        <v>849</v>
      </c>
      <c r="C286" s="329">
        <v>0</v>
      </c>
      <c r="D286" s="329">
        <v>0</v>
      </c>
      <c r="E286" s="329">
        <v>0</v>
      </c>
      <c r="F286" s="329">
        <v>0</v>
      </c>
    </row>
    <row r="287" spans="1:6" hidden="1" x14ac:dyDescent="0.25">
      <c r="A287" s="327" t="s">
        <v>850</v>
      </c>
      <c r="B287" s="328" t="s">
        <v>753</v>
      </c>
      <c r="C287" s="329">
        <v>-236</v>
      </c>
      <c r="D287" s="329">
        <v>0</v>
      </c>
      <c r="E287" s="329">
        <v>0</v>
      </c>
      <c r="F287" s="329">
        <v>-236</v>
      </c>
    </row>
    <row r="288" spans="1:6" hidden="1" x14ac:dyDescent="0.25">
      <c r="A288" s="327" t="s">
        <v>851</v>
      </c>
      <c r="B288" s="328" t="s">
        <v>852</v>
      </c>
      <c r="C288" s="329">
        <v>0</v>
      </c>
      <c r="D288" s="329">
        <v>0</v>
      </c>
      <c r="E288" s="329">
        <v>0</v>
      </c>
      <c r="F288" s="329">
        <v>0</v>
      </c>
    </row>
    <row r="289" spans="1:6" hidden="1" x14ac:dyDescent="0.25">
      <c r="A289" s="327" t="s">
        <v>853</v>
      </c>
      <c r="B289" s="328" t="s">
        <v>755</v>
      </c>
      <c r="C289" s="329">
        <v>10.01</v>
      </c>
      <c r="D289" s="329">
        <v>0</v>
      </c>
      <c r="E289" s="329">
        <v>10.01</v>
      </c>
      <c r="F289" s="329">
        <v>0</v>
      </c>
    </row>
    <row r="290" spans="1:6" hidden="1" x14ac:dyDescent="0.25">
      <c r="A290" s="327" t="s">
        <v>854</v>
      </c>
      <c r="B290" s="328" t="s">
        <v>855</v>
      </c>
      <c r="C290" s="329">
        <v>0</v>
      </c>
      <c r="D290" s="329">
        <v>0</v>
      </c>
      <c r="E290" s="329">
        <v>0</v>
      </c>
      <c r="F290" s="329">
        <v>0</v>
      </c>
    </row>
    <row r="291" spans="1:6" hidden="1" x14ac:dyDescent="0.25">
      <c r="A291" s="327" t="s">
        <v>856</v>
      </c>
      <c r="B291" s="328" t="s">
        <v>857</v>
      </c>
      <c r="C291" s="329">
        <v>0</v>
      </c>
      <c r="D291" s="329">
        <v>0</v>
      </c>
      <c r="E291" s="329">
        <v>0</v>
      </c>
      <c r="F291" s="329">
        <v>0</v>
      </c>
    </row>
    <row r="292" spans="1:6" hidden="1" x14ac:dyDescent="0.25">
      <c r="A292" s="327" t="s">
        <v>858</v>
      </c>
      <c r="B292" s="328" t="s">
        <v>859</v>
      </c>
      <c r="C292" s="329">
        <v>0</v>
      </c>
      <c r="D292" s="329">
        <v>0</v>
      </c>
      <c r="E292" s="329">
        <v>0</v>
      </c>
      <c r="F292" s="329">
        <v>0</v>
      </c>
    </row>
    <row r="293" spans="1:6" hidden="1" x14ac:dyDescent="0.25">
      <c r="A293" s="327" t="s">
        <v>860</v>
      </c>
      <c r="B293" s="328" t="s">
        <v>861</v>
      </c>
      <c r="C293" s="329">
        <v>0</v>
      </c>
      <c r="D293" s="329">
        <v>0</v>
      </c>
      <c r="E293" s="329">
        <v>0</v>
      </c>
      <c r="F293" s="329">
        <v>0</v>
      </c>
    </row>
    <row r="294" spans="1:6" hidden="1" x14ac:dyDescent="0.25">
      <c r="A294" s="327" t="s">
        <v>862</v>
      </c>
      <c r="B294" s="328" t="s">
        <v>863</v>
      </c>
      <c r="C294" s="329">
        <v>0</v>
      </c>
      <c r="D294" s="329">
        <v>0</v>
      </c>
      <c r="E294" s="329">
        <v>0</v>
      </c>
      <c r="F294" s="329">
        <v>0</v>
      </c>
    </row>
    <row r="295" spans="1:6" hidden="1" x14ac:dyDescent="0.25">
      <c r="A295" s="327" t="s">
        <v>864</v>
      </c>
      <c r="B295" s="328" t="s">
        <v>865</v>
      </c>
      <c r="C295" s="329">
        <v>0</v>
      </c>
      <c r="D295" s="329">
        <v>0</v>
      </c>
      <c r="E295" s="329">
        <v>0</v>
      </c>
      <c r="F295" s="329">
        <v>0</v>
      </c>
    </row>
    <row r="296" spans="1:6" hidden="1" x14ac:dyDescent="0.25">
      <c r="A296" s="327" t="s">
        <v>866</v>
      </c>
      <c r="B296" s="328" t="s">
        <v>867</v>
      </c>
      <c r="C296" s="329">
        <v>0</v>
      </c>
      <c r="D296" s="329">
        <v>0</v>
      </c>
      <c r="E296" s="329">
        <v>0</v>
      </c>
      <c r="F296" s="329">
        <v>0</v>
      </c>
    </row>
    <row r="297" spans="1:6" hidden="1" x14ac:dyDescent="0.25">
      <c r="A297" s="327" t="s">
        <v>868</v>
      </c>
      <c r="B297" s="328" t="s">
        <v>869</v>
      </c>
      <c r="C297" s="329">
        <v>0</v>
      </c>
      <c r="D297" s="329">
        <v>0</v>
      </c>
      <c r="E297" s="329">
        <v>0</v>
      </c>
      <c r="F297" s="329">
        <v>0</v>
      </c>
    </row>
    <row r="298" spans="1:6" hidden="1" x14ac:dyDescent="0.25">
      <c r="A298" s="327" t="s">
        <v>870</v>
      </c>
      <c r="B298" s="328" t="s">
        <v>871</v>
      </c>
      <c r="C298" s="329">
        <v>0</v>
      </c>
      <c r="D298" s="329">
        <v>0</v>
      </c>
      <c r="E298" s="329">
        <v>0</v>
      </c>
      <c r="F298" s="329">
        <v>0</v>
      </c>
    </row>
    <row r="299" spans="1:6" hidden="1" x14ac:dyDescent="0.25">
      <c r="A299" s="327" t="s">
        <v>872</v>
      </c>
      <c r="B299" s="328" t="s">
        <v>873</v>
      </c>
      <c r="C299" s="329">
        <v>0.03</v>
      </c>
      <c r="D299" s="329">
        <v>0</v>
      </c>
      <c r="E299" s="329">
        <v>0.03</v>
      </c>
      <c r="F299" s="329">
        <v>0</v>
      </c>
    </row>
    <row r="300" spans="1:6" hidden="1" x14ac:dyDescent="0.25">
      <c r="A300" s="327" t="s">
        <v>874</v>
      </c>
      <c r="B300" s="328" t="s">
        <v>875</v>
      </c>
      <c r="C300" s="329">
        <v>0</v>
      </c>
      <c r="D300" s="329">
        <v>0</v>
      </c>
      <c r="E300" s="329">
        <v>0</v>
      </c>
      <c r="F300" s="329">
        <v>0</v>
      </c>
    </row>
    <row r="301" spans="1:6" hidden="1" x14ac:dyDescent="0.25">
      <c r="A301" s="327" t="s">
        <v>876</v>
      </c>
      <c r="B301" s="328" t="s">
        <v>877</v>
      </c>
      <c r="C301" s="329">
        <v>0</v>
      </c>
      <c r="D301" s="329">
        <v>0</v>
      </c>
      <c r="E301" s="329">
        <v>0</v>
      </c>
      <c r="F301" s="329">
        <v>0</v>
      </c>
    </row>
    <row r="302" spans="1:6" hidden="1" x14ac:dyDescent="0.25">
      <c r="A302" s="327" t="s">
        <v>878</v>
      </c>
      <c r="B302" s="328" t="s">
        <v>879</v>
      </c>
      <c r="C302" s="329">
        <v>893827.69</v>
      </c>
      <c r="D302" s="329">
        <v>66818.579999999987</v>
      </c>
      <c r="E302" s="329">
        <v>20</v>
      </c>
      <c r="F302" s="329">
        <v>960626.2699999999</v>
      </c>
    </row>
    <row r="303" spans="1:6" hidden="1" x14ac:dyDescent="0.25">
      <c r="A303" s="327" t="s">
        <v>880</v>
      </c>
      <c r="B303" s="328" t="s">
        <v>881</v>
      </c>
      <c r="C303" s="329">
        <v>0</v>
      </c>
      <c r="D303" s="329">
        <v>0</v>
      </c>
      <c r="E303" s="329">
        <v>0</v>
      </c>
      <c r="F303" s="329">
        <v>0</v>
      </c>
    </row>
    <row r="304" spans="1:6" hidden="1" x14ac:dyDescent="0.25">
      <c r="A304" s="327" t="s">
        <v>882</v>
      </c>
      <c r="B304" s="328" t="s">
        <v>883</v>
      </c>
      <c r="C304" s="329">
        <v>0.01</v>
      </c>
      <c r="D304" s="329">
        <v>0</v>
      </c>
      <c r="E304" s="329">
        <v>0.01</v>
      </c>
      <c r="F304" s="329">
        <v>0</v>
      </c>
    </row>
    <row r="305" spans="1:6" hidden="1" x14ac:dyDescent="0.25">
      <c r="A305" s="327" t="s">
        <v>884</v>
      </c>
      <c r="B305" s="328" t="s">
        <v>885</v>
      </c>
      <c r="C305" s="329">
        <v>0</v>
      </c>
      <c r="D305" s="329">
        <v>0</v>
      </c>
      <c r="E305" s="329">
        <v>0</v>
      </c>
      <c r="F305" s="329">
        <v>0</v>
      </c>
    </row>
    <row r="306" spans="1:6" hidden="1" x14ac:dyDescent="0.25">
      <c r="A306" s="327" t="s">
        <v>886</v>
      </c>
      <c r="B306" s="328" t="s">
        <v>887</v>
      </c>
      <c r="C306" s="329">
        <v>313808.92</v>
      </c>
      <c r="D306" s="329">
        <v>22582.46</v>
      </c>
      <c r="E306" s="329">
        <v>336391.36</v>
      </c>
      <c r="F306" s="329">
        <v>2.0000000018626451E-2</v>
      </c>
    </row>
    <row r="307" spans="1:6" hidden="1" x14ac:dyDescent="0.25">
      <c r="A307" s="327" t="s">
        <v>888</v>
      </c>
      <c r="B307" s="328" t="s">
        <v>889</v>
      </c>
      <c r="C307" s="329">
        <v>0</v>
      </c>
      <c r="D307" s="329">
        <v>0</v>
      </c>
      <c r="E307" s="329">
        <v>0</v>
      </c>
      <c r="F307" s="329">
        <v>0</v>
      </c>
    </row>
    <row r="308" spans="1:6" hidden="1" x14ac:dyDescent="0.25">
      <c r="A308" s="327" t="s">
        <v>890</v>
      </c>
      <c r="B308" s="328" t="s">
        <v>891</v>
      </c>
      <c r="C308" s="329">
        <v>3200662.03</v>
      </c>
      <c r="D308" s="329">
        <v>185939.27000000002</v>
      </c>
      <c r="E308" s="329">
        <v>1975939.17</v>
      </c>
      <c r="F308" s="329">
        <v>1410662.13</v>
      </c>
    </row>
    <row r="309" spans="1:6" hidden="1" x14ac:dyDescent="0.25">
      <c r="A309" s="327" t="s">
        <v>892</v>
      </c>
      <c r="B309" s="328" t="s">
        <v>893</v>
      </c>
      <c r="C309" s="329">
        <v>0</v>
      </c>
      <c r="D309" s="329">
        <v>0</v>
      </c>
      <c r="E309" s="329">
        <v>0</v>
      </c>
      <c r="F309" s="329">
        <v>0</v>
      </c>
    </row>
    <row r="310" spans="1:6" hidden="1" x14ac:dyDescent="0.25">
      <c r="A310" s="327" t="s">
        <v>894</v>
      </c>
      <c r="B310" s="328" t="s">
        <v>757</v>
      </c>
      <c r="C310" s="329">
        <v>163678204.74000001</v>
      </c>
      <c r="D310" s="329">
        <v>4142134141.5199995</v>
      </c>
      <c r="E310" s="329">
        <v>4071105170.5799999</v>
      </c>
      <c r="F310" s="329">
        <v>234707175.67999935</v>
      </c>
    </row>
    <row r="311" spans="1:6" hidden="1" x14ac:dyDescent="0.25">
      <c r="A311" s="327" t="s">
        <v>895</v>
      </c>
      <c r="B311" s="328" t="s">
        <v>759</v>
      </c>
      <c r="C311" s="329">
        <v>163678204.74000001</v>
      </c>
      <c r="D311" s="329">
        <v>4099834141.5199995</v>
      </c>
      <c r="E311" s="329">
        <v>4028805170.5799999</v>
      </c>
      <c r="F311" s="329">
        <v>234707175.67999935</v>
      </c>
    </row>
    <row r="312" spans="1:6" hidden="1" x14ac:dyDescent="0.25">
      <c r="A312" s="327" t="s">
        <v>896</v>
      </c>
      <c r="B312" s="328" t="s">
        <v>761</v>
      </c>
      <c r="C312" s="329">
        <v>0</v>
      </c>
      <c r="D312" s="329">
        <v>0</v>
      </c>
      <c r="E312" s="329">
        <v>0</v>
      </c>
      <c r="F312" s="329">
        <v>0</v>
      </c>
    </row>
    <row r="313" spans="1:6" hidden="1" x14ac:dyDescent="0.25">
      <c r="A313" s="327" t="s">
        <v>897</v>
      </c>
      <c r="B313" s="328" t="s">
        <v>898</v>
      </c>
      <c r="C313" s="329">
        <v>0</v>
      </c>
      <c r="D313" s="329">
        <v>0</v>
      </c>
      <c r="E313" s="329">
        <v>0</v>
      </c>
      <c r="F313" s="329">
        <v>0</v>
      </c>
    </row>
    <row r="314" spans="1:6" hidden="1" x14ac:dyDescent="0.25">
      <c r="A314" s="327" t="s">
        <v>899</v>
      </c>
      <c r="B314" s="328" t="s">
        <v>900</v>
      </c>
      <c r="C314" s="329">
        <v>0</v>
      </c>
      <c r="D314" s="329">
        <v>42300000</v>
      </c>
      <c r="E314" s="329">
        <v>42300000</v>
      </c>
      <c r="F314" s="329">
        <v>0</v>
      </c>
    </row>
    <row r="315" spans="1:6" hidden="1" x14ac:dyDescent="0.25">
      <c r="A315" s="327" t="s">
        <v>901</v>
      </c>
      <c r="B315" s="328" t="s">
        <v>902</v>
      </c>
      <c r="C315" s="329">
        <v>0</v>
      </c>
      <c r="D315" s="329">
        <v>0</v>
      </c>
      <c r="E315" s="329">
        <v>0</v>
      </c>
      <c r="F315" s="329">
        <v>0</v>
      </c>
    </row>
    <row r="316" spans="1:6" hidden="1" x14ac:dyDescent="0.25">
      <c r="A316" s="327" t="s">
        <v>903</v>
      </c>
      <c r="B316" s="328" t="s">
        <v>904</v>
      </c>
      <c r="C316" s="329">
        <v>0</v>
      </c>
      <c r="D316" s="329">
        <v>0</v>
      </c>
      <c r="E316" s="329">
        <v>0</v>
      </c>
      <c r="F316" s="329">
        <v>0</v>
      </c>
    </row>
    <row r="317" spans="1:6" hidden="1" x14ac:dyDescent="0.25">
      <c r="A317" s="327" t="s">
        <v>905</v>
      </c>
      <c r="B317" s="328" t="s">
        <v>906</v>
      </c>
      <c r="C317" s="329">
        <v>0</v>
      </c>
      <c r="D317" s="329">
        <v>0</v>
      </c>
      <c r="E317" s="329">
        <v>0</v>
      </c>
      <c r="F317" s="329">
        <v>0</v>
      </c>
    </row>
    <row r="318" spans="1:6" hidden="1" x14ac:dyDescent="0.25">
      <c r="A318" s="327" t="s">
        <v>907</v>
      </c>
      <c r="B318" s="328" t="s">
        <v>908</v>
      </c>
      <c r="C318" s="329">
        <v>0</v>
      </c>
      <c r="D318" s="329">
        <v>0</v>
      </c>
      <c r="E318" s="329">
        <v>0</v>
      </c>
      <c r="F318" s="329">
        <v>0</v>
      </c>
    </row>
    <row r="319" spans="1:6" hidden="1" x14ac:dyDescent="0.25">
      <c r="A319" s="327" t="s">
        <v>909</v>
      </c>
      <c r="B319" s="328" t="s">
        <v>910</v>
      </c>
      <c r="C319" s="329">
        <v>0</v>
      </c>
      <c r="D319" s="329">
        <v>0</v>
      </c>
      <c r="E319" s="329">
        <v>0</v>
      </c>
      <c r="F319" s="329">
        <v>0</v>
      </c>
    </row>
    <row r="320" spans="1:6" hidden="1" x14ac:dyDescent="0.25">
      <c r="A320" s="327" t="s">
        <v>911</v>
      </c>
      <c r="B320" s="328" t="s">
        <v>912</v>
      </c>
      <c r="C320" s="329">
        <v>0</v>
      </c>
      <c r="D320" s="329">
        <v>0</v>
      </c>
      <c r="E320" s="329">
        <v>0</v>
      </c>
      <c r="F320" s="329">
        <v>0</v>
      </c>
    </row>
    <row r="321" spans="1:6" hidden="1" x14ac:dyDescent="0.25">
      <c r="A321" s="327" t="s">
        <v>913</v>
      </c>
      <c r="B321" s="328" t="s">
        <v>914</v>
      </c>
      <c r="C321" s="329">
        <v>0</v>
      </c>
      <c r="D321" s="329">
        <v>0</v>
      </c>
      <c r="E321" s="329">
        <v>0</v>
      </c>
      <c r="F321" s="329">
        <v>0</v>
      </c>
    </row>
    <row r="322" spans="1:6" hidden="1" x14ac:dyDescent="0.25">
      <c r="A322" s="327" t="s">
        <v>915</v>
      </c>
      <c r="B322" s="328" t="s">
        <v>916</v>
      </c>
      <c r="C322" s="329">
        <v>0</v>
      </c>
      <c r="D322" s="329">
        <v>0</v>
      </c>
      <c r="E322" s="329">
        <v>0</v>
      </c>
      <c r="F322" s="329">
        <v>0</v>
      </c>
    </row>
    <row r="323" spans="1:6" hidden="1" x14ac:dyDescent="0.25">
      <c r="A323" s="327" t="s">
        <v>917</v>
      </c>
      <c r="B323" s="328" t="s">
        <v>918</v>
      </c>
      <c r="C323" s="329">
        <v>0</v>
      </c>
      <c r="D323" s="329">
        <v>0</v>
      </c>
      <c r="E323" s="329">
        <v>0</v>
      </c>
      <c r="F323" s="329">
        <v>0</v>
      </c>
    </row>
    <row r="324" spans="1:6" hidden="1" x14ac:dyDescent="0.25">
      <c r="A324" s="327" t="s">
        <v>919</v>
      </c>
      <c r="B324" s="328" t="s">
        <v>920</v>
      </c>
      <c r="C324" s="329">
        <v>0</v>
      </c>
      <c r="D324" s="329">
        <v>0</v>
      </c>
      <c r="E324" s="329">
        <v>0</v>
      </c>
      <c r="F324" s="329">
        <v>0</v>
      </c>
    </row>
    <row r="325" spans="1:6" hidden="1" x14ac:dyDescent="0.25">
      <c r="A325" s="327" t="s">
        <v>921</v>
      </c>
      <c r="B325" s="328" t="s">
        <v>922</v>
      </c>
      <c r="C325" s="329">
        <v>0</v>
      </c>
      <c r="D325" s="329">
        <v>0</v>
      </c>
      <c r="E325" s="329">
        <v>0</v>
      </c>
      <c r="F325" s="329">
        <v>0</v>
      </c>
    </row>
    <row r="326" spans="1:6" hidden="1" x14ac:dyDescent="0.25">
      <c r="A326" s="327" t="s">
        <v>923</v>
      </c>
      <c r="B326" s="328" t="s">
        <v>924</v>
      </c>
      <c r="C326" s="329">
        <v>0</v>
      </c>
      <c r="D326" s="329">
        <v>0</v>
      </c>
      <c r="E326" s="329">
        <v>0</v>
      </c>
      <c r="F326" s="329">
        <v>0</v>
      </c>
    </row>
    <row r="327" spans="1:6" hidden="1" x14ac:dyDescent="0.25">
      <c r="A327" s="327" t="s">
        <v>925</v>
      </c>
      <c r="B327" s="328" t="s">
        <v>926</v>
      </c>
      <c r="C327" s="329">
        <v>0</v>
      </c>
      <c r="D327" s="329">
        <v>0</v>
      </c>
      <c r="E327" s="329">
        <v>0</v>
      </c>
      <c r="F327" s="329">
        <v>0</v>
      </c>
    </row>
    <row r="328" spans="1:6" hidden="1" x14ac:dyDescent="0.25">
      <c r="A328" s="327" t="s">
        <v>927</v>
      </c>
      <c r="B328" s="328" t="s">
        <v>928</v>
      </c>
      <c r="C328" s="329">
        <v>0</v>
      </c>
      <c r="D328" s="329">
        <v>0</v>
      </c>
      <c r="E328" s="329">
        <v>0</v>
      </c>
      <c r="F328" s="329">
        <v>0</v>
      </c>
    </row>
    <row r="329" spans="1:6" hidden="1" x14ac:dyDescent="0.25">
      <c r="A329" s="327" t="s">
        <v>929</v>
      </c>
      <c r="B329" s="328" t="s">
        <v>775</v>
      </c>
      <c r="C329" s="329">
        <v>27970374.390000001</v>
      </c>
      <c r="D329" s="329">
        <v>2235886.3099999996</v>
      </c>
      <c r="E329" s="329">
        <v>2114215.1199999996</v>
      </c>
      <c r="F329" s="329">
        <v>28092045.579999998</v>
      </c>
    </row>
    <row r="330" spans="1:6" hidden="1" x14ac:dyDescent="0.25">
      <c r="A330" s="327" t="s">
        <v>930</v>
      </c>
      <c r="B330" s="328" t="s">
        <v>777</v>
      </c>
      <c r="C330" s="329">
        <v>0</v>
      </c>
      <c r="D330" s="329">
        <v>0</v>
      </c>
      <c r="E330" s="329">
        <v>0</v>
      </c>
      <c r="F330" s="329">
        <v>0</v>
      </c>
    </row>
    <row r="331" spans="1:6" hidden="1" x14ac:dyDescent="0.25">
      <c r="A331" s="327" t="s">
        <v>931</v>
      </c>
      <c r="B331" s="328" t="s">
        <v>779</v>
      </c>
      <c r="C331" s="329">
        <v>0</v>
      </c>
      <c r="D331" s="329">
        <v>0</v>
      </c>
      <c r="E331" s="329">
        <v>0</v>
      </c>
      <c r="F331" s="329">
        <v>0</v>
      </c>
    </row>
    <row r="332" spans="1:6" hidden="1" x14ac:dyDescent="0.25">
      <c r="A332" s="327" t="s">
        <v>932</v>
      </c>
      <c r="B332" s="328" t="s">
        <v>781</v>
      </c>
      <c r="C332" s="329">
        <v>0</v>
      </c>
      <c r="D332" s="329">
        <v>0</v>
      </c>
      <c r="E332" s="329">
        <v>0</v>
      </c>
      <c r="F332" s="329">
        <v>0</v>
      </c>
    </row>
    <row r="333" spans="1:6" hidden="1" x14ac:dyDescent="0.25">
      <c r="A333" s="327" t="s">
        <v>933</v>
      </c>
      <c r="B333" s="328" t="s">
        <v>783</v>
      </c>
      <c r="C333" s="329">
        <v>0</v>
      </c>
      <c r="D333" s="329">
        <v>0</v>
      </c>
      <c r="E333" s="329">
        <v>0</v>
      </c>
      <c r="F333" s="329">
        <v>0</v>
      </c>
    </row>
    <row r="334" spans="1:6" hidden="1" x14ac:dyDescent="0.25">
      <c r="A334" s="327" t="s">
        <v>934</v>
      </c>
      <c r="B334" s="328" t="s">
        <v>935</v>
      </c>
      <c r="C334" s="329">
        <v>0</v>
      </c>
      <c r="D334" s="329">
        <v>0</v>
      </c>
      <c r="E334" s="329">
        <v>0</v>
      </c>
      <c r="F334" s="329">
        <v>0</v>
      </c>
    </row>
    <row r="335" spans="1:6" hidden="1" x14ac:dyDescent="0.25">
      <c r="A335" s="327" t="s">
        <v>936</v>
      </c>
      <c r="B335" s="328" t="s">
        <v>937</v>
      </c>
      <c r="C335" s="329">
        <v>3720206.84</v>
      </c>
      <c r="D335" s="329">
        <v>383824.58</v>
      </c>
      <c r="E335" s="329">
        <v>43591.100000000006</v>
      </c>
      <c r="F335" s="329">
        <v>4060440.32</v>
      </c>
    </row>
    <row r="336" spans="1:6" hidden="1" x14ac:dyDescent="0.25">
      <c r="A336" s="327" t="s">
        <v>938</v>
      </c>
      <c r="B336" s="328" t="s">
        <v>939</v>
      </c>
      <c r="C336" s="329">
        <v>0</v>
      </c>
      <c r="D336" s="329">
        <v>0</v>
      </c>
      <c r="E336" s="329">
        <v>0</v>
      </c>
      <c r="F336" s="329">
        <v>0</v>
      </c>
    </row>
    <row r="337" spans="1:6" hidden="1" x14ac:dyDescent="0.25">
      <c r="A337" s="327" t="s">
        <v>940</v>
      </c>
      <c r="B337" s="328" t="s">
        <v>941</v>
      </c>
      <c r="C337" s="329">
        <v>0</v>
      </c>
      <c r="D337" s="329">
        <v>0</v>
      </c>
      <c r="E337" s="329">
        <v>0</v>
      </c>
      <c r="F337" s="329">
        <v>0</v>
      </c>
    </row>
    <row r="338" spans="1:6" hidden="1" x14ac:dyDescent="0.25">
      <c r="A338" s="327" t="s">
        <v>942</v>
      </c>
      <c r="B338" s="328" t="s">
        <v>943</v>
      </c>
      <c r="C338" s="329">
        <v>0</v>
      </c>
      <c r="D338" s="329">
        <v>0</v>
      </c>
      <c r="E338" s="329">
        <v>0.12</v>
      </c>
      <c r="F338" s="329">
        <v>-0.12</v>
      </c>
    </row>
    <row r="339" spans="1:6" hidden="1" x14ac:dyDescent="0.25">
      <c r="A339" s="327" t="s">
        <v>944</v>
      </c>
      <c r="B339" s="328" t="s">
        <v>945</v>
      </c>
      <c r="C339" s="329">
        <v>543764.34</v>
      </c>
      <c r="D339" s="329">
        <v>49753.080000000009</v>
      </c>
      <c r="E339" s="329">
        <v>1.2699999999999998</v>
      </c>
      <c r="F339" s="329">
        <v>593516.14999999991</v>
      </c>
    </row>
    <row r="340" spans="1:6" hidden="1" x14ac:dyDescent="0.25">
      <c r="A340" s="327" t="s">
        <v>946</v>
      </c>
      <c r="B340" s="328" t="s">
        <v>947</v>
      </c>
      <c r="C340" s="329">
        <v>3437640.77</v>
      </c>
      <c r="D340" s="329">
        <v>271074.3</v>
      </c>
      <c r="E340" s="329">
        <v>1.42</v>
      </c>
      <c r="F340" s="329">
        <v>3708713.65</v>
      </c>
    </row>
    <row r="341" spans="1:6" hidden="1" x14ac:dyDescent="0.25">
      <c r="A341" s="327" t="s">
        <v>948</v>
      </c>
      <c r="B341" s="328" t="s">
        <v>949</v>
      </c>
      <c r="C341" s="329">
        <v>2005427.28</v>
      </c>
      <c r="D341" s="329">
        <v>96922.4</v>
      </c>
      <c r="E341" s="329">
        <v>1933323.3300000003</v>
      </c>
      <c r="F341" s="329">
        <v>169026.34999999986</v>
      </c>
    </row>
    <row r="342" spans="1:6" hidden="1" x14ac:dyDescent="0.25">
      <c r="A342" s="327" t="s">
        <v>950</v>
      </c>
      <c r="B342" s="328" t="s">
        <v>951</v>
      </c>
      <c r="C342" s="329">
        <v>18263335.16</v>
      </c>
      <c r="D342" s="329">
        <v>1434311.9500000002</v>
      </c>
      <c r="E342" s="329">
        <v>137297.87999999998</v>
      </c>
      <c r="F342" s="329">
        <v>19560349.23</v>
      </c>
    </row>
    <row r="343" spans="1:6" hidden="1" x14ac:dyDescent="0.25">
      <c r="A343" s="327" t="s">
        <v>952</v>
      </c>
      <c r="B343" s="328" t="s">
        <v>953</v>
      </c>
      <c r="C343" s="329">
        <v>0</v>
      </c>
      <c r="D343" s="329">
        <v>0</v>
      </c>
      <c r="E343" s="329">
        <v>0</v>
      </c>
      <c r="F343" s="329">
        <v>0</v>
      </c>
    </row>
    <row r="344" spans="1:6" hidden="1" x14ac:dyDescent="0.25">
      <c r="A344" s="327" t="s">
        <v>954</v>
      </c>
      <c r="B344" s="328" t="s">
        <v>955</v>
      </c>
      <c r="C344" s="329">
        <v>0</v>
      </c>
      <c r="D344" s="329">
        <v>0</v>
      </c>
      <c r="E344" s="329">
        <v>0</v>
      </c>
      <c r="F344" s="329">
        <v>0</v>
      </c>
    </row>
    <row r="345" spans="1:6" hidden="1" x14ac:dyDescent="0.25">
      <c r="A345" s="327" t="s">
        <v>956</v>
      </c>
      <c r="B345" s="328" t="s">
        <v>241</v>
      </c>
      <c r="C345" s="329">
        <v>11041595.99</v>
      </c>
      <c r="D345" s="329">
        <v>9395122.5600000005</v>
      </c>
      <c r="E345" s="329">
        <v>11027398.729999999</v>
      </c>
      <c r="F345" s="329">
        <v>9409319.8200000022</v>
      </c>
    </row>
    <row r="346" spans="1:6" hidden="1" x14ac:dyDescent="0.25">
      <c r="A346" s="327" t="s">
        <v>957</v>
      </c>
      <c r="B346" s="328" t="s">
        <v>788</v>
      </c>
      <c r="C346" s="329">
        <v>7671979.4699999997</v>
      </c>
      <c r="D346" s="329">
        <v>276500.39999999997</v>
      </c>
      <c r="E346" s="329">
        <v>754.62</v>
      </c>
      <c r="F346" s="329">
        <v>7947725.25</v>
      </c>
    </row>
    <row r="347" spans="1:6" hidden="1" x14ac:dyDescent="0.25">
      <c r="A347" s="327" t="s">
        <v>958</v>
      </c>
      <c r="B347" s="328" t="s">
        <v>959</v>
      </c>
      <c r="C347" s="329">
        <v>0</v>
      </c>
      <c r="D347" s="329">
        <v>0</v>
      </c>
      <c r="E347" s="329">
        <v>0</v>
      </c>
      <c r="F347" s="329">
        <v>0</v>
      </c>
    </row>
    <row r="348" spans="1:6" hidden="1" x14ac:dyDescent="0.25">
      <c r="A348" s="327" t="s">
        <v>960</v>
      </c>
      <c r="B348" s="328" t="s">
        <v>790</v>
      </c>
      <c r="C348" s="329">
        <v>0</v>
      </c>
      <c r="D348" s="329">
        <v>0</v>
      </c>
      <c r="E348" s="329">
        <v>0</v>
      </c>
      <c r="F348" s="329">
        <v>0</v>
      </c>
    </row>
    <row r="349" spans="1:6" hidden="1" x14ac:dyDescent="0.25">
      <c r="A349" s="327" t="s">
        <v>961</v>
      </c>
      <c r="B349" s="328" t="s">
        <v>792</v>
      </c>
      <c r="C349" s="329">
        <v>0</v>
      </c>
      <c r="D349" s="329">
        <v>0</v>
      </c>
      <c r="E349" s="329">
        <v>0</v>
      </c>
      <c r="F349" s="329">
        <v>0</v>
      </c>
    </row>
    <row r="350" spans="1:6" hidden="1" x14ac:dyDescent="0.25">
      <c r="A350" s="327" t="s">
        <v>962</v>
      </c>
      <c r="B350" s="328" t="s">
        <v>963</v>
      </c>
      <c r="C350" s="329">
        <v>0.61</v>
      </c>
      <c r="D350" s="329">
        <v>0</v>
      </c>
      <c r="E350" s="329">
        <v>0.61</v>
      </c>
      <c r="F350" s="329">
        <v>0</v>
      </c>
    </row>
    <row r="351" spans="1:6" hidden="1" x14ac:dyDescent="0.25">
      <c r="A351" s="327" t="s">
        <v>964</v>
      </c>
      <c r="B351" s="328" t="s">
        <v>965</v>
      </c>
      <c r="C351" s="329">
        <v>-1233292.8700000001</v>
      </c>
      <c r="D351" s="329">
        <v>9016487.1799999978</v>
      </c>
      <c r="E351" s="329">
        <v>7417036.3399999999</v>
      </c>
      <c r="F351" s="329">
        <v>366157.96999999788</v>
      </c>
    </row>
    <row r="352" spans="1:6" hidden="1" x14ac:dyDescent="0.25">
      <c r="A352" s="327" t="s">
        <v>966</v>
      </c>
      <c r="B352" s="328" t="s">
        <v>967</v>
      </c>
      <c r="C352" s="329">
        <v>141444.29</v>
      </c>
      <c r="D352" s="329">
        <v>5097.8499999999995</v>
      </c>
      <c r="E352" s="329">
        <v>1.29</v>
      </c>
      <c r="F352" s="329">
        <v>146540.85</v>
      </c>
    </row>
    <row r="353" spans="1:6" hidden="1" x14ac:dyDescent="0.25">
      <c r="A353" s="327" t="s">
        <v>968</v>
      </c>
      <c r="B353" s="328" t="s">
        <v>969</v>
      </c>
      <c r="C353" s="329">
        <v>0</v>
      </c>
      <c r="D353" s="329">
        <v>0</v>
      </c>
      <c r="E353" s="329">
        <v>0</v>
      </c>
      <c r="F353" s="329">
        <v>0</v>
      </c>
    </row>
    <row r="354" spans="1:6" hidden="1" x14ac:dyDescent="0.25">
      <c r="A354" s="327" t="s">
        <v>970</v>
      </c>
      <c r="B354" s="328" t="s">
        <v>971</v>
      </c>
      <c r="C354" s="329">
        <v>0</v>
      </c>
      <c r="D354" s="329">
        <v>0</v>
      </c>
      <c r="E354" s="329">
        <v>0</v>
      </c>
      <c r="F354" s="329">
        <v>0</v>
      </c>
    </row>
    <row r="355" spans="1:6" hidden="1" x14ac:dyDescent="0.25">
      <c r="A355" s="327" t="s">
        <v>972</v>
      </c>
      <c r="B355" s="328" t="s">
        <v>973</v>
      </c>
      <c r="C355" s="329">
        <v>2915931.15</v>
      </c>
      <c r="D355" s="329">
        <v>57727.819999999992</v>
      </c>
      <c r="E355" s="329">
        <v>2808635.1100000003</v>
      </c>
      <c r="F355" s="329">
        <v>165023.8599999994</v>
      </c>
    </row>
    <row r="356" spans="1:6" hidden="1" x14ac:dyDescent="0.25">
      <c r="A356" s="327" t="s">
        <v>974</v>
      </c>
      <c r="B356" s="328" t="s">
        <v>975</v>
      </c>
      <c r="C356" s="329">
        <v>0</v>
      </c>
      <c r="D356" s="329">
        <v>0</v>
      </c>
      <c r="E356" s="329">
        <v>0</v>
      </c>
      <c r="F356" s="329">
        <v>0</v>
      </c>
    </row>
    <row r="357" spans="1:6" hidden="1" x14ac:dyDescent="0.25">
      <c r="A357" s="327" t="s">
        <v>976</v>
      </c>
      <c r="B357" s="328" t="s">
        <v>977</v>
      </c>
      <c r="C357" s="329">
        <v>1545533.34</v>
      </c>
      <c r="D357" s="329">
        <v>39309.31</v>
      </c>
      <c r="E357" s="329">
        <v>800970.76</v>
      </c>
      <c r="F357" s="329">
        <v>783871.89000000013</v>
      </c>
    </row>
    <row r="358" spans="1:6" hidden="1" x14ac:dyDescent="0.25">
      <c r="A358" s="327" t="s">
        <v>978</v>
      </c>
      <c r="B358" s="328" t="s">
        <v>794</v>
      </c>
      <c r="C358" s="329">
        <v>0</v>
      </c>
      <c r="D358" s="329">
        <v>0</v>
      </c>
      <c r="E358" s="329">
        <v>0</v>
      </c>
      <c r="F358" s="329">
        <v>0</v>
      </c>
    </row>
    <row r="359" spans="1:6" hidden="1" x14ac:dyDescent="0.25">
      <c r="A359" s="327" t="s">
        <v>979</v>
      </c>
      <c r="B359" s="328" t="s">
        <v>980</v>
      </c>
      <c r="C359" s="329">
        <v>0</v>
      </c>
      <c r="D359" s="329">
        <v>0</v>
      </c>
      <c r="E359" s="329">
        <v>0</v>
      </c>
      <c r="F359" s="329">
        <v>0</v>
      </c>
    </row>
    <row r="360" spans="1:6" hidden="1" x14ac:dyDescent="0.25">
      <c r="A360" s="327" t="s">
        <v>981</v>
      </c>
      <c r="B360" s="328" t="s">
        <v>796</v>
      </c>
      <c r="C360" s="329">
        <v>0</v>
      </c>
      <c r="D360" s="329">
        <v>0</v>
      </c>
      <c r="E360" s="329">
        <v>0</v>
      </c>
      <c r="F360" s="329">
        <v>0</v>
      </c>
    </row>
    <row r="361" spans="1:6" hidden="1" x14ac:dyDescent="0.25">
      <c r="A361" s="327" t="s">
        <v>982</v>
      </c>
      <c r="B361" s="328" t="s">
        <v>983</v>
      </c>
      <c r="C361" s="329">
        <v>0</v>
      </c>
      <c r="D361" s="329">
        <v>0</v>
      </c>
      <c r="E361" s="329">
        <v>0</v>
      </c>
      <c r="F361" s="329">
        <v>0</v>
      </c>
    </row>
    <row r="362" spans="1:6" hidden="1" x14ac:dyDescent="0.25">
      <c r="A362" s="327" t="s">
        <v>984</v>
      </c>
      <c r="B362" s="328" t="s">
        <v>985</v>
      </c>
      <c r="C362" s="329">
        <v>0</v>
      </c>
      <c r="D362" s="329">
        <v>0</v>
      </c>
      <c r="E362" s="329">
        <v>0</v>
      </c>
      <c r="F362" s="329">
        <v>0</v>
      </c>
    </row>
    <row r="363" spans="1:6" hidden="1" x14ac:dyDescent="0.25">
      <c r="A363" s="327" t="s">
        <v>986</v>
      </c>
      <c r="B363" s="328" t="s">
        <v>987</v>
      </c>
      <c r="C363" s="329">
        <v>0</v>
      </c>
      <c r="D363" s="329">
        <v>0</v>
      </c>
      <c r="E363" s="329">
        <v>0</v>
      </c>
      <c r="F363" s="329">
        <v>0</v>
      </c>
    </row>
    <row r="364" spans="1:6" hidden="1" x14ac:dyDescent="0.25">
      <c r="A364" s="327" t="s">
        <v>988</v>
      </c>
      <c r="B364" s="328" t="s">
        <v>989</v>
      </c>
      <c r="C364" s="329">
        <v>0</v>
      </c>
      <c r="D364" s="329">
        <v>0</v>
      </c>
      <c r="E364" s="329">
        <v>0</v>
      </c>
      <c r="F364" s="329">
        <v>0</v>
      </c>
    </row>
    <row r="365" spans="1:6" hidden="1" x14ac:dyDescent="0.25">
      <c r="A365" s="327" t="s">
        <v>990</v>
      </c>
      <c r="B365" s="328" t="s">
        <v>798</v>
      </c>
      <c r="C365" s="329">
        <v>8711404.6400000006</v>
      </c>
      <c r="D365" s="329">
        <v>867625.1</v>
      </c>
      <c r="E365" s="329">
        <v>310202.16000000003</v>
      </c>
      <c r="F365" s="329">
        <v>9268827.5800000001</v>
      </c>
    </row>
    <row r="366" spans="1:6" hidden="1" x14ac:dyDescent="0.25">
      <c r="A366" s="327" t="s">
        <v>991</v>
      </c>
      <c r="B366" s="328" t="s">
        <v>992</v>
      </c>
      <c r="C366" s="329">
        <v>0</v>
      </c>
      <c r="D366" s="329">
        <v>0</v>
      </c>
      <c r="E366" s="329">
        <v>0</v>
      </c>
      <c r="F366" s="329">
        <v>0</v>
      </c>
    </row>
    <row r="367" spans="1:6" hidden="1" x14ac:dyDescent="0.25">
      <c r="A367" s="327" t="s">
        <v>993</v>
      </c>
      <c r="B367" s="328" t="s">
        <v>994</v>
      </c>
      <c r="C367" s="329">
        <v>0</v>
      </c>
      <c r="D367" s="329">
        <v>0</v>
      </c>
      <c r="E367" s="329">
        <v>0</v>
      </c>
      <c r="F367" s="329">
        <v>0</v>
      </c>
    </row>
    <row r="368" spans="1:6" hidden="1" x14ac:dyDescent="0.25">
      <c r="A368" s="327" t="s">
        <v>995</v>
      </c>
      <c r="B368" s="328" t="s">
        <v>996</v>
      </c>
      <c r="C368" s="329">
        <v>579.97</v>
      </c>
      <c r="D368" s="329">
        <v>0</v>
      </c>
      <c r="E368" s="329">
        <v>0</v>
      </c>
      <c r="F368" s="329">
        <v>579.97</v>
      </c>
    </row>
    <row r="369" spans="1:6" hidden="1" x14ac:dyDescent="0.25">
      <c r="A369" s="327" t="s">
        <v>997</v>
      </c>
      <c r="B369" s="328" t="s">
        <v>998</v>
      </c>
      <c r="C369" s="329">
        <v>-24552.6</v>
      </c>
      <c r="D369" s="329">
        <v>57114.01</v>
      </c>
      <c r="E369" s="329">
        <v>0</v>
      </c>
      <c r="F369" s="329">
        <v>32561.410000000003</v>
      </c>
    </row>
    <row r="370" spans="1:6" hidden="1" x14ac:dyDescent="0.25">
      <c r="A370" s="327" t="s">
        <v>999</v>
      </c>
      <c r="B370" s="328" t="s">
        <v>1000</v>
      </c>
      <c r="C370" s="329">
        <v>0</v>
      </c>
      <c r="D370" s="329">
        <v>0</v>
      </c>
      <c r="E370" s="329">
        <v>0</v>
      </c>
      <c r="F370" s="329">
        <v>0</v>
      </c>
    </row>
    <row r="371" spans="1:6" hidden="1" x14ac:dyDescent="0.25">
      <c r="A371" s="327" t="s">
        <v>1001</v>
      </c>
      <c r="B371" s="328" t="s">
        <v>1002</v>
      </c>
      <c r="C371" s="329">
        <v>8735377.2599999998</v>
      </c>
      <c r="D371" s="329">
        <v>810421.09</v>
      </c>
      <c r="E371" s="329">
        <v>310202.16000000003</v>
      </c>
      <c r="F371" s="329">
        <v>9235596.1899999995</v>
      </c>
    </row>
    <row r="372" spans="1:6" hidden="1" x14ac:dyDescent="0.25">
      <c r="A372" s="327" t="s">
        <v>1003</v>
      </c>
      <c r="B372" s="328" t="s">
        <v>1004</v>
      </c>
      <c r="C372" s="329">
        <v>0.01</v>
      </c>
      <c r="D372" s="329">
        <v>90</v>
      </c>
      <c r="E372" s="329">
        <v>0</v>
      </c>
      <c r="F372" s="329">
        <v>90.01</v>
      </c>
    </row>
    <row r="373" spans="1:6" hidden="1" x14ac:dyDescent="0.25">
      <c r="A373" s="327" t="s">
        <v>1005</v>
      </c>
      <c r="B373" s="328" t="s">
        <v>1006</v>
      </c>
      <c r="C373" s="329">
        <v>0</v>
      </c>
      <c r="D373" s="329">
        <v>0</v>
      </c>
      <c r="E373" s="329">
        <v>0</v>
      </c>
      <c r="F373" s="329">
        <v>0</v>
      </c>
    </row>
    <row r="374" spans="1:6" hidden="1" x14ac:dyDescent="0.25">
      <c r="A374" s="327" t="s">
        <v>1007</v>
      </c>
      <c r="B374" s="328" t="s">
        <v>1008</v>
      </c>
      <c r="C374" s="329">
        <v>0</v>
      </c>
      <c r="D374" s="329">
        <v>0</v>
      </c>
      <c r="E374" s="329">
        <v>0</v>
      </c>
      <c r="F374" s="329">
        <v>0</v>
      </c>
    </row>
    <row r="375" spans="1:6" hidden="1" x14ac:dyDescent="0.25">
      <c r="A375" s="327" t="s">
        <v>1009</v>
      </c>
      <c r="B375" s="328" t="s">
        <v>1010</v>
      </c>
      <c r="C375" s="329">
        <v>590155288.51999998</v>
      </c>
      <c r="D375" s="329">
        <v>1548483907.3499997</v>
      </c>
      <c r="E375" s="329">
        <v>1528547547.1300004</v>
      </c>
      <c r="F375" s="329">
        <v>610091648.73999929</v>
      </c>
    </row>
    <row r="376" spans="1:6" hidden="1" x14ac:dyDescent="0.25">
      <c r="A376" s="327" t="s">
        <v>1011</v>
      </c>
      <c r="B376" s="328" t="s">
        <v>735</v>
      </c>
      <c r="C376" s="329">
        <v>46252109.969999999</v>
      </c>
      <c r="D376" s="329">
        <v>83385315.659999996</v>
      </c>
      <c r="E376" s="329">
        <v>72058961.780000001</v>
      </c>
      <c r="F376" s="329">
        <v>57578463.849999994</v>
      </c>
    </row>
    <row r="377" spans="1:6" hidden="1" x14ac:dyDescent="0.25">
      <c r="A377" s="327" t="s">
        <v>1012</v>
      </c>
      <c r="B377" s="328" t="s">
        <v>820</v>
      </c>
      <c r="C377" s="329">
        <v>20000</v>
      </c>
      <c r="D377" s="329">
        <v>23.2</v>
      </c>
      <c r="E377" s="329">
        <v>23.2</v>
      </c>
      <c r="F377" s="329">
        <v>20000</v>
      </c>
    </row>
    <row r="378" spans="1:6" hidden="1" x14ac:dyDescent="0.25">
      <c r="A378" s="327" t="s">
        <v>1013</v>
      </c>
      <c r="B378" s="328" t="s">
        <v>823</v>
      </c>
      <c r="C378" s="329">
        <v>20000</v>
      </c>
      <c r="D378" s="329">
        <v>23.2</v>
      </c>
      <c r="E378" s="329">
        <v>23.2</v>
      </c>
      <c r="F378" s="329">
        <v>20000</v>
      </c>
    </row>
    <row r="379" spans="1:6" hidden="1" x14ac:dyDescent="0.25">
      <c r="A379" s="327" t="s">
        <v>1014</v>
      </c>
      <c r="B379" s="328" t="s">
        <v>825</v>
      </c>
      <c r="C379" s="329">
        <v>20000</v>
      </c>
      <c r="D379" s="329">
        <v>23.36</v>
      </c>
      <c r="E379" s="329">
        <v>23.36</v>
      </c>
      <c r="F379" s="329">
        <v>20000</v>
      </c>
    </row>
    <row r="380" spans="1:6" hidden="1" x14ac:dyDescent="0.25">
      <c r="A380" s="327" t="s">
        <v>1015</v>
      </c>
      <c r="B380" s="328" t="s">
        <v>827</v>
      </c>
      <c r="C380" s="329">
        <v>82.26</v>
      </c>
      <c r="D380" s="329">
        <v>0</v>
      </c>
      <c r="E380" s="329">
        <v>0</v>
      </c>
      <c r="F380" s="329">
        <v>82.26</v>
      </c>
    </row>
    <row r="381" spans="1:6" hidden="1" x14ac:dyDescent="0.25">
      <c r="A381" s="327" t="s">
        <v>1016</v>
      </c>
      <c r="B381" s="328" t="s">
        <v>1017</v>
      </c>
      <c r="C381" s="329">
        <v>20000</v>
      </c>
      <c r="D381" s="329">
        <v>1341269.56</v>
      </c>
      <c r="E381" s="329">
        <v>1341269.56</v>
      </c>
      <c r="F381" s="329">
        <v>20000</v>
      </c>
    </row>
    <row r="382" spans="1:6" hidden="1" x14ac:dyDescent="0.25">
      <c r="A382" s="327" t="s">
        <v>1018</v>
      </c>
      <c r="B382" s="328" t="s">
        <v>832</v>
      </c>
      <c r="C382" s="329">
        <v>20000</v>
      </c>
      <c r="D382" s="329">
        <v>1178.5200000000002</v>
      </c>
      <c r="E382" s="329">
        <v>1178.5200000000002</v>
      </c>
      <c r="F382" s="329">
        <v>20000</v>
      </c>
    </row>
    <row r="383" spans="1:6" hidden="1" x14ac:dyDescent="0.25">
      <c r="A383" s="327" t="s">
        <v>1019</v>
      </c>
      <c r="B383" s="328" t="s">
        <v>835</v>
      </c>
      <c r="C383" s="329">
        <v>38922.129999999997</v>
      </c>
      <c r="D383" s="329">
        <v>0</v>
      </c>
      <c r="E383" s="329">
        <v>0</v>
      </c>
      <c r="F383" s="329">
        <v>38922.129999999997</v>
      </c>
    </row>
    <row r="384" spans="1:6" hidden="1" x14ac:dyDescent="0.25">
      <c r="A384" s="327" t="s">
        <v>1020</v>
      </c>
      <c r="B384" s="328" t="s">
        <v>837</v>
      </c>
      <c r="C384" s="329">
        <v>20000</v>
      </c>
      <c r="D384" s="329">
        <v>679848.38</v>
      </c>
      <c r="E384" s="329">
        <v>699841.42</v>
      </c>
      <c r="F384" s="329">
        <v>6.9599999999627471</v>
      </c>
    </row>
    <row r="385" spans="1:6" hidden="1" x14ac:dyDescent="0.25">
      <c r="A385" s="327" t="s">
        <v>1021</v>
      </c>
      <c r="B385" s="328" t="s">
        <v>1022</v>
      </c>
      <c r="C385" s="329">
        <v>30639.62</v>
      </c>
      <c r="D385" s="329">
        <v>0</v>
      </c>
      <c r="E385" s="329">
        <v>0</v>
      </c>
      <c r="F385" s="329">
        <v>30639.62</v>
      </c>
    </row>
    <row r="386" spans="1:6" hidden="1" x14ac:dyDescent="0.25">
      <c r="A386" s="327" t="s">
        <v>1023</v>
      </c>
      <c r="B386" s="328" t="s">
        <v>841</v>
      </c>
      <c r="C386" s="329">
        <v>20000</v>
      </c>
      <c r="D386" s="329">
        <v>1182</v>
      </c>
      <c r="E386" s="329">
        <v>1205.2</v>
      </c>
      <c r="F386" s="329">
        <v>19976.8</v>
      </c>
    </row>
    <row r="387" spans="1:6" hidden="1" x14ac:dyDescent="0.25">
      <c r="A387" s="327" t="s">
        <v>1024</v>
      </c>
      <c r="B387" s="328" t="s">
        <v>1025</v>
      </c>
      <c r="C387" s="329">
        <v>0</v>
      </c>
      <c r="D387" s="329">
        <v>0</v>
      </c>
      <c r="E387" s="329">
        <v>0</v>
      </c>
      <c r="F387" s="329">
        <v>0</v>
      </c>
    </row>
    <row r="388" spans="1:6" hidden="1" x14ac:dyDescent="0.25">
      <c r="A388" s="327" t="s">
        <v>1026</v>
      </c>
      <c r="B388" s="328" t="s">
        <v>845</v>
      </c>
      <c r="C388" s="329">
        <v>2808.72</v>
      </c>
      <c r="D388" s="329">
        <v>6685.5099999999993</v>
      </c>
      <c r="E388" s="329">
        <v>8603.19</v>
      </c>
      <c r="F388" s="329">
        <v>891.03999999999905</v>
      </c>
    </row>
    <row r="389" spans="1:6" hidden="1" x14ac:dyDescent="0.25">
      <c r="A389" s="327" t="s">
        <v>1027</v>
      </c>
      <c r="B389" s="328" t="s">
        <v>847</v>
      </c>
      <c r="C389" s="329">
        <v>0</v>
      </c>
      <c r="D389" s="329">
        <v>0</v>
      </c>
      <c r="E389" s="329">
        <v>0</v>
      </c>
      <c r="F389" s="329">
        <v>0</v>
      </c>
    </row>
    <row r="390" spans="1:6" hidden="1" x14ac:dyDescent="0.25">
      <c r="A390" s="327" t="s">
        <v>1028</v>
      </c>
      <c r="B390" s="328" t="s">
        <v>849</v>
      </c>
      <c r="C390" s="329">
        <v>0</v>
      </c>
      <c r="D390" s="329">
        <v>0</v>
      </c>
      <c r="E390" s="329">
        <v>0</v>
      </c>
      <c r="F390" s="329">
        <v>0</v>
      </c>
    </row>
    <row r="391" spans="1:6" hidden="1" x14ac:dyDescent="0.25">
      <c r="A391" s="327" t="s">
        <v>1029</v>
      </c>
      <c r="B391" s="328" t="s">
        <v>852</v>
      </c>
      <c r="C391" s="329">
        <v>-417239.08</v>
      </c>
      <c r="D391" s="329">
        <v>9556.14</v>
      </c>
      <c r="E391" s="329">
        <v>2455.59</v>
      </c>
      <c r="F391" s="329">
        <v>-410138.53</v>
      </c>
    </row>
    <row r="392" spans="1:6" hidden="1" x14ac:dyDescent="0.25">
      <c r="A392" s="327" t="s">
        <v>1030</v>
      </c>
      <c r="B392" s="328" t="s">
        <v>855</v>
      </c>
      <c r="C392" s="329">
        <v>0</v>
      </c>
      <c r="D392" s="329">
        <v>0</v>
      </c>
      <c r="E392" s="329">
        <v>0</v>
      </c>
      <c r="F392" s="329">
        <v>0</v>
      </c>
    </row>
    <row r="393" spans="1:6" hidden="1" x14ac:dyDescent="0.25">
      <c r="A393" s="327" t="s">
        <v>1031</v>
      </c>
      <c r="B393" s="328" t="s">
        <v>857</v>
      </c>
      <c r="C393" s="329">
        <v>0</v>
      </c>
      <c r="D393" s="329">
        <v>0</v>
      </c>
      <c r="E393" s="329">
        <v>0</v>
      </c>
      <c r="F393" s="329">
        <v>0</v>
      </c>
    </row>
    <row r="394" spans="1:6" hidden="1" x14ac:dyDescent="0.25">
      <c r="A394" s="327" t="s">
        <v>1032</v>
      </c>
      <c r="B394" s="328" t="s">
        <v>859</v>
      </c>
      <c r="C394" s="329">
        <v>5794622.8499999996</v>
      </c>
      <c r="D394" s="329">
        <v>144056.87</v>
      </c>
      <c r="E394" s="329">
        <v>0</v>
      </c>
      <c r="F394" s="329">
        <v>5938679.7199999997</v>
      </c>
    </row>
    <row r="395" spans="1:6" hidden="1" x14ac:dyDescent="0.25">
      <c r="A395" s="327" t="s">
        <v>1033</v>
      </c>
      <c r="B395" s="328" t="s">
        <v>861</v>
      </c>
      <c r="C395" s="329">
        <v>787818.64</v>
      </c>
      <c r="D395" s="329">
        <v>0</v>
      </c>
      <c r="E395" s="329">
        <v>0</v>
      </c>
      <c r="F395" s="329">
        <v>787818.64</v>
      </c>
    </row>
    <row r="396" spans="1:6" hidden="1" x14ac:dyDescent="0.25">
      <c r="A396" s="327" t="s">
        <v>1034</v>
      </c>
      <c r="B396" s="328" t="s">
        <v>863</v>
      </c>
      <c r="C396" s="329">
        <v>0</v>
      </c>
      <c r="D396" s="329">
        <v>0</v>
      </c>
      <c r="E396" s="329">
        <v>0</v>
      </c>
      <c r="F396" s="329">
        <v>0</v>
      </c>
    </row>
    <row r="397" spans="1:6" hidden="1" x14ac:dyDescent="0.25">
      <c r="A397" s="327" t="s">
        <v>1035</v>
      </c>
      <c r="B397" s="328" t="s">
        <v>865</v>
      </c>
      <c r="C397" s="329">
        <v>29193.51</v>
      </c>
      <c r="D397" s="329">
        <v>0</v>
      </c>
      <c r="E397" s="329">
        <v>0</v>
      </c>
      <c r="F397" s="329">
        <v>29193.51</v>
      </c>
    </row>
    <row r="398" spans="1:6" hidden="1" x14ac:dyDescent="0.25">
      <c r="A398" s="327" t="s">
        <v>1036</v>
      </c>
      <c r="B398" s="328" t="s">
        <v>867</v>
      </c>
      <c r="C398" s="329">
        <v>0</v>
      </c>
      <c r="D398" s="329">
        <v>0</v>
      </c>
      <c r="E398" s="329">
        <v>0</v>
      </c>
      <c r="F398" s="329">
        <v>0</v>
      </c>
    </row>
    <row r="399" spans="1:6" hidden="1" x14ac:dyDescent="0.25">
      <c r="A399" s="327" t="s">
        <v>1037</v>
      </c>
      <c r="B399" s="328" t="s">
        <v>869</v>
      </c>
      <c r="C399" s="329">
        <v>86823.15</v>
      </c>
      <c r="D399" s="329">
        <v>0</v>
      </c>
      <c r="E399" s="329">
        <v>0</v>
      </c>
      <c r="F399" s="329">
        <v>86823.15</v>
      </c>
    </row>
    <row r="400" spans="1:6" hidden="1" x14ac:dyDescent="0.25">
      <c r="A400" s="327" t="s">
        <v>1038</v>
      </c>
      <c r="B400" s="328" t="s">
        <v>871</v>
      </c>
      <c r="C400" s="329">
        <v>24751.29</v>
      </c>
      <c r="D400" s="329">
        <v>0</v>
      </c>
      <c r="E400" s="329">
        <v>0</v>
      </c>
      <c r="F400" s="329">
        <v>24751.29</v>
      </c>
    </row>
    <row r="401" spans="1:6" hidden="1" x14ac:dyDescent="0.25">
      <c r="A401" s="327" t="s">
        <v>1039</v>
      </c>
      <c r="B401" s="328" t="s">
        <v>873</v>
      </c>
      <c r="C401" s="329">
        <v>0</v>
      </c>
      <c r="D401" s="329">
        <v>0</v>
      </c>
      <c r="E401" s="329">
        <v>0</v>
      </c>
      <c r="F401" s="329">
        <v>0</v>
      </c>
    </row>
    <row r="402" spans="1:6" hidden="1" x14ac:dyDescent="0.25">
      <c r="A402" s="327" t="s">
        <v>1040</v>
      </c>
      <c r="B402" s="328" t="s">
        <v>875</v>
      </c>
      <c r="C402" s="329">
        <v>-0.01</v>
      </c>
      <c r="D402" s="329">
        <v>0.01</v>
      </c>
      <c r="E402" s="329">
        <v>0</v>
      </c>
      <c r="F402" s="329">
        <v>0</v>
      </c>
    </row>
    <row r="403" spans="1:6" hidden="1" x14ac:dyDescent="0.25">
      <c r="A403" s="327" t="s">
        <v>1041</v>
      </c>
      <c r="B403" s="328" t="s">
        <v>877</v>
      </c>
      <c r="C403" s="329">
        <v>10476.1</v>
      </c>
      <c r="D403" s="329">
        <v>0</v>
      </c>
      <c r="E403" s="329">
        <v>0</v>
      </c>
      <c r="F403" s="329">
        <v>10476.1</v>
      </c>
    </row>
    <row r="404" spans="1:6" hidden="1" x14ac:dyDescent="0.25">
      <c r="A404" s="327" t="s">
        <v>1042</v>
      </c>
      <c r="B404" s="328" t="s">
        <v>1043</v>
      </c>
      <c r="C404" s="329">
        <v>20000</v>
      </c>
      <c r="D404" s="329">
        <v>43.2</v>
      </c>
      <c r="E404" s="329">
        <v>43.2</v>
      </c>
      <c r="F404" s="329">
        <v>20000</v>
      </c>
    </row>
    <row r="405" spans="1:6" hidden="1" x14ac:dyDescent="0.25">
      <c r="A405" s="327" t="s">
        <v>1044</v>
      </c>
      <c r="B405" s="328" t="s">
        <v>1045</v>
      </c>
      <c r="C405" s="329">
        <v>0</v>
      </c>
      <c r="D405" s="329">
        <v>0</v>
      </c>
      <c r="E405" s="329">
        <v>0</v>
      </c>
      <c r="F405" s="329">
        <v>0</v>
      </c>
    </row>
    <row r="406" spans="1:6" hidden="1" x14ac:dyDescent="0.25">
      <c r="A406" s="327" t="s">
        <v>1046</v>
      </c>
      <c r="B406" s="328" t="s">
        <v>1047</v>
      </c>
      <c r="C406" s="329">
        <v>9133.48</v>
      </c>
      <c r="D406" s="329">
        <v>0</v>
      </c>
      <c r="E406" s="329">
        <v>23.2</v>
      </c>
      <c r="F406" s="329">
        <v>9110.2799999999988</v>
      </c>
    </row>
    <row r="407" spans="1:6" hidden="1" x14ac:dyDescent="0.25">
      <c r="A407" s="327" t="s">
        <v>1048</v>
      </c>
      <c r="B407" s="328" t="s">
        <v>1049</v>
      </c>
      <c r="C407" s="329">
        <v>0</v>
      </c>
      <c r="D407" s="329">
        <v>0</v>
      </c>
      <c r="E407" s="329">
        <v>0</v>
      </c>
      <c r="F407" s="329">
        <v>0</v>
      </c>
    </row>
    <row r="408" spans="1:6" hidden="1" x14ac:dyDescent="0.25">
      <c r="A408" s="327" t="s">
        <v>1050</v>
      </c>
      <c r="B408" s="328" t="s">
        <v>1051</v>
      </c>
      <c r="C408" s="329">
        <v>0</v>
      </c>
      <c r="D408" s="329">
        <v>0</v>
      </c>
      <c r="E408" s="329">
        <v>0</v>
      </c>
      <c r="F408" s="329">
        <v>0</v>
      </c>
    </row>
    <row r="409" spans="1:6" hidden="1" x14ac:dyDescent="0.25">
      <c r="A409" s="327" t="s">
        <v>1052</v>
      </c>
      <c r="B409" s="328" t="s">
        <v>1053</v>
      </c>
      <c r="C409" s="329">
        <v>39721.599999999999</v>
      </c>
      <c r="D409" s="329">
        <v>336723.12</v>
      </c>
      <c r="E409" s="329">
        <v>376437.76000000001</v>
      </c>
      <c r="F409" s="329">
        <v>6.9599999999627471</v>
      </c>
    </row>
    <row r="410" spans="1:6" hidden="1" x14ac:dyDescent="0.25">
      <c r="A410" s="327" t="s">
        <v>1054</v>
      </c>
      <c r="B410" s="328" t="s">
        <v>1055</v>
      </c>
      <c r="C410" s="329">
        <v>-248.28</v>
      </c>
      <c r="D410" s="329">
        <v>278.44</v>
      </c>
      <c r="E410" s="329">
        <v>30.16</v>
      </c>
      <c r="F410" s="329">
        <v>0</v>
      </c>
    </row>
    <row r="411" spans="1:6" hidden="1" x14ac:dyDescent="0.25">
      <c r="A411" s="327" t="s">
        <v>1056</v>
      </c>
      <c r="B411" s="328" t="s">
        <v>1057</v>
      </c>
      <c r="C411" s="329">
        <v>19528.89</v>
      </c>
      <c r="D411" s="329">
        <v>3972987.310000001</v>
      </c>
      <c r="E411" s="329">
        <v>3972316.1200000006</v>
      </c>
      <c r="F411" s="329">
        <v>20200.08000000054</v>
      </c>
    </row>
    <row r="412" spans="1:6" hidden="1" x14ac:dyDescent="0.25">
      <c r="A412" s="327" t="s">
        <v>1058</v>
      </c>
      <c r="B412" s="328" t="s">
        <v>1059</v>
      </c>
      <c r="C412" s="329">
        <v>0</v>
      </c>
      <c r="D412" s="329">
        <v>0</v>
      </c>
      <c r="E412" s="329">
        <v>0</v>
      </c>
      <c r="F412" s="329">
        <v>0</v>
      </c>
    </row>
    <row r="413" spans="1:6" hidden="1" x14ac:dyDescent="0.25">
      <c r="A413" s="327" t="s">
        <v>1060</v>
      </c>
      <c r="B413" s="328" t="s">
        <v>1061</v>
      </c>
      <c r="C413" s="329">
        <v>0</v>
      </c>
      <c r="D413" s="329">
        <v>0</v>
      </c>
      <c r="E413" s="329">
        <v>0</v>
      </c>
      <c r="F413" s="329">
        <v>0</v>
      </c>
    </row>
    <row r="414" spans="1:6" hidden="1" x14ac:dyDescent="0.25">
      <c r="A414" s="327" t="s">
        <v>1062</v>
      </c>
      <c r="B414" s="328" t="s">
        <v>1063</v>
      </c>
      <c r="C414" s="329">
        <v>25894177.219999999</v>
      </c>
      <c r="D414" s="329">
        <v>20067993.07</v>
      </c>
      <c r="E414" s="329">
        <v>14042934.52</v>
      </c>
      <c r="F414" s="329">
        <v>31919235.77</v>
      </c>
    </row>
    <row r="415" spans="1:6" hidden="1" x14ac:dyDescent="0.25">
      <c r="A415" s="327" t="s">
        <v>1064</v>
      </c>
      <c r="B415" s="328" t="s">
        <v>1065</v>
      </c>
      <c r="C415" s="329">
        <v>13740897.880000001</v>
      </c>
      <c r="D415" s="329">
        <v>18230191.859999999</v>
      </c>
      <c r="E415" s="329">
        <v>30121274.350000001</v>
      </c>
      <c r="F415" s="329">
        <v>1849815.3900000006</v>
      </c>
    </row>
    <row r="416" spans="1:6" hidden="1" x14ac:dyDescent="0.25">
      <c r="A416" s="327" t="s">
        <v>1066</v>
      </c>
      <c r="B416" s="328" t="s">
        <v>1067</v>
      </c>
      <c r="C416" s="329">
        <v>0</v>
      </c>
      <c r="D416" s="329">
        <v>0</v>
      </c>
      <c r="E416" s="329">
        <v>0</v>
      </c>
      <c r="F416" s="329">
        <v>0</v>
      </c>
    </row>
    <row r="417" spans="1:6" hidden="1" x14ac:dyDescent="0.25">
      <c r="A417" s="327" t="s">
        <v>1068</v>
      </c>
      <c r="B417" s="328" t="s">
        <v>1069</v>
      </c>
      <c r="C417" s="329">
        <v>0</v>
      </c>
      <c r="D417" s="329">
        <v>10091378.17</v>
      </c>
      <c r="E417" s="329">
        <v>4147893.1399999997</v>
      </c>
      <c r="F417" s="329">
        <v>5943485.0300000003</v>
      </c>
    </row>
    <row r="418" spans="1:6" hidden="1" x14ac:dyDescent="0.25">
      <c r="A418" s="327" t="s">
        <v>1070</v>
      </c>
      <c r="B418" s="328" t="s">
        <v>1071</v>
      </c>
      <c r="C418" s="329">
        <v>0</v>
      </c>
      <c r="D418" s="329">
        <v>12069622.560000001</v>
      </c>
      <c r="E418" s="329">
        <v>12051842.57</v>
      </c>
      <c r="F418" s="329">
        <v>17779.990000000224</v>
      </c>
    </row>
    <row r="419" spans="1:6" hidden="1" x14ac:dyDescent="0.25">
      <c r="A419" s="327" t="s">
        <v>1072</v>
      </c>
      <c r="B419" s="328" t="s">
        <v>1073</v>
      </c>
      <c r="C419" s="329">
        <v>0</v>
      </c>
      <c r="D419" s="329">
        <v>16432251.18</v>
      </c>
      <c r="E419" s="329">
        <v>5291543.5200000005</v>
      </c>
      <c r="F419" s="329">
        <v>11140707.66</v>
      </c>
    </row>
    <row r="420" spans="1:6" hidden="1" x14ac:dyDescent="0.25">
      <c r="A420" s="327" t="s">
        <v>1074</v>
      </c>
      <c r="B420" s="328" t="s">
        <v>757</v>
      </c>
      <c r="C420" s="329">
        <v>442449915.69999999</v>
      </c>
      <c r="D420" s="329">
        <v>1230842286.6500001</v>
      </c>
      <c r="E420" s="329">
        <v>1244040825.4300001</v>
      </c>
      <c r="F420" s="329">
        <v>429251376.92000008</v>
      </c>
    </row>
    <row r="421" spans="1:6" hidden="1" x14ac:dyDescent="0.25">
      <c r="A421" s="327" t="s">
        <v>1075</v>
      </c>
      <c r="B421" s="328" t="s">
        <v>1076</v>
      </c>
      <c r="C421" s="329">
        <v>14337.51</v>
      </c>
      <c r="D421" s="329">
        <v>21.869999999999997</v>
      </c>
      <c r="E421" s="329">
        <v>180.13</v>
      </c>
      <c r="F421" s="329">
        <v>14179.250000000002</v>
      </c>
    </row>
    <row r="422" spans="1:6" hidden="1" x14ac:dyDescent="0.25">
      <c r="A422" s="327" t="s">
        <v>1077</v>
      </c>
      <c r="B422" s="328" t="s">
        <v>1078</v>
      </c>
      <c r="C422" s="329">
        <v>0</v>
      </c>
      <c r="D422" s="329">
        <v>0</v>
      </c>
      <c r="E422" s="329">
        <v>0</v>
      </c>
      <c r="F422" s="329">
        <v>0</v>
      </c>
    </row>
    <row r="423" spans="1:6" hidden="1" x14ac:dyDescent="0.25">
      <c r="A423" s="327" t="s">
        <v>1079</v>
      </c>
      <c r="B423" s="328" t="s">
        <v>1080</v>
      </c>
      <c r="C423" s="329">
        <v>1075.06</v>
      </c>
      <c r="D423" s="329">
        <v>0</v>
      </c>
      <c r="E423" s="329">
        <v>0</v>
      </c>
      <c r="F423" s="329">
        <v>1075.06</v>
      </c>
    </row>
    <row r="424" spans="1:6" hidden="1" x14ac:dyDescent="0.25">
      <c r="A424" s="327" t="s">
        <v>1081</v>
      </c>
      <c r="B424" s="328" t="s">
        <v>1082</v>
      </c>
      <c r="C424" s="329">
        <v>2125.89</v>
      </c>
      <c r="D424" s="329">
        <v>0</v>
      </c>
      <c r="E424" s="329">
        <v>96.91</v>
      </c>
      <c r="F424" s="329">
        <v>2028.9799999999998</v>
      </c>
    </row>
    <row r="425" spans="1:6" hidden="1" x14ac:dyDescent="0.25">
      <c r="A425" s="327" t="s">
        <v>1083</v>
      </c>
      <c r="B425" s="328" t="s">
        <v>1084</v>
      </c>
      <c r="C425" s="329">
        <v>746.16</v>
      </c>
      <c r="D425" s="329">
        <v>1</v>
      </c>
      <c r="E425" s="329">
        <v>0</v>
      </c>
      <c r="F425" s="329">
        <v>747.16</v>
      </c>
    </row>
    <row r="426" spans="1:6" hidden="1" x14ac:dyDescent="0.25">
      <c r="A426" s="327" t="s">
        <v>1085</v>
      </c>
      <c r="B426" s="328" t="s">
        <v>1086</v>
      </c>
      <c r="C426" s="329">
        <v>95240.59</v>
      </c>
      <c r="D426" s="329">
        <v>39889.26</v>
      </c>
      <c r="E426" s="329">
        <v>41638.759999999995</v>
      </c>
      <c r="F426" s="329">
        <v>93491.090000000011</v>
      </c>
    </row>
    <row r="427" spans="1:6" hidden="1" x14ac:dyDescent="0.25">
      <c r="A427" s="327" t="s">
        <v>1087</v>
      </c>
      <c r="B427" s="328" t="s">
        <v>1088</v>
      </c>
      <c r="C427" s="329">
        <v>10727.44</v>
      </c>
      <c r="D427" s="329">
        <v>106.28999999999999</v>
      </c>
      <c r="E427" s="329">
        <v>9889.41</v>
      </c>
      <c r="F427" s="329">
        <v>944.32000000000153</v>
      </c>
    </row>
    <row r="428" spans="1:6" hidden="1" x14ac:dyDescent="0.25">
      <c r="A428" s="327" t="s">
        <v>1089</v>
      </c>
      <c r="B428" s="328" t="s">
        <v>1090</v>
      </c>
      <c r="C428" s="329">
        <v>36554578.909999996</v>
      </c>
      <c r="D428" s="329">
        <v>91355.92</v>
      </c>
      <c r="E428" s="329">
        <v>18665599.349999998</v>
      </c>
      <c r="F428" s="329">
        <v>17980335.48</v>
      </c>
    </row>
    <row r="429" spans="1:6" hidden="1" x14ac:dyDescent="0.25">
      <c r="A429" s="327" t="s">
        <v>1091</v>
      </c>
      <c r="B429" s="328" t="s">
        <v>1092</v>
      </c>
      <c r="C429" s="329">
        <v>1073.21</v>
      </c>
      <c r="D429" s="329">
        <v>0</v>
      </c>
      <c r="E429" s="329">
        <v>0</v>
      </c>
      <c r="F429" s="329">
        <v>1073.21</v>
      </c>
    </row>
    <row r="430" spans="1:6" hidden="1" x14ac:dyDescent="0.25">
      <c r="A430" s="327" t="s">
        <v>1093</v>
      </c>
      <c r="B430" s="328" t="s">
        <v>1094</v>
      </c>
      <c r="C430" s="329">
        <v>1596.25</v>
      </c>
      <c r="D430" s="329">
        <v>0.01</v>
      </c>
      <c r="E430" s="329">
        <v>0</v>
      </c>
      <c r="F430" s="329">
        <v>1596.26</v>
      </c>
    </row>
    <row r="431" spans="1:6" hidden="1" x14ac:dyDescent="0.25">
      <c r="A431" s="327" t="s">
        <v>1095</v>
      </c>
      <c r="B431" s="328" t="s">
        <v>1096</v>
      </c>
      <c r="C431" s="329">
        <v>80744907.909999996</v>
      </c>
      <c r="D431" s="329">
        <v>104581168.71000001</v>
      </c>
      <c r="E431" s="329">
        <v>99109881.770000011</v>
      </c>
      <c r="F431" s="329">
        <v>86216194.849999994</v>
      </c>
    </row>
    <row r="432" spans="1:6" hidden="1" x14ac:dyDescent="0.25">
      <c r="A432" s="327" t="s">
        <v>1097</v>
      </c>
      <c r="B432" s="328" t="s">
        <v>1098</v>
      </c>
      <c r="C432" s="329">
        <v>11798272.82</v>
      </c>
      <c r="D432" s="329">
        <v>31650.789999999997</v>
      </c>
      <c r="E432" s="329">
        <v>5611509.6099999994</v>
      </c>
      <c r="F432" s="329">
        <v>6218414</v>
      </c>
    </row>
    <row r="433" spans="1:6" hidden="1" x14ac:dyDescent="0.25">
      <c r="A433" s="327" t="s">
        <v>1099</v>
      </c>
      <c r="B433" s="328" t="s">
        <v>1100</v>
      </c>
      <c r="C433" s="329">
        <v>20062892.620000001</v>
      </c>
      <c r="D433" s="329">
        <v>300675531.39999998</v>
      </c>
      <c r="E433" s="329">
        <v>170608256.63999999</v>
      </c>
      <c r="F433" s="329">
        <v>150130167.38</v>
      </c>
    </row>
    <row r="434" spans="1:6" hidden="1" x14ac:dyDescent="0.25">
      <c r="A434" s="327" t="s">
        <v>1101</v>
      </c>
      <c r="B434" s="328" t="s">
        <v>1102</v>
      </c>
      <c r="C434" s="329">
        <v>0</v>
      </c>
      <c r="D434" s="329">
        <v>32</v>
      </c>
      <c r="E434" s="329">
        <v>0</v>
      </c>
      <c r="F434" s="329">
        <v>32</v>
      </c>
    </row>
    <row r="435" spans="1:6" hidden="1" x14ac:dyDescent="0.25">
      <c r="A435" s="327" t="s">
        <v>1103</v>
      </c>
      <c r="B435" s="328" t="s">
        <v>1104</v>
      </c>
      <c r="C435" s="329">
        <v>0</v>
      </c>
      <c r="D435" s="329">
        <v>0</v>
      </c>
      <c r="E435" s="329">
        <v>0</v>
      </c>
      <c r="F435" s="329">
        <v>0</v>
      </c>
    </row>
    <row r="436" spans="1:6" hidden="1" x14ac:dyDescent="0.25">
      <c r="A436" s="327" t="s">
        <v>1105</v>
      </c>
      <c r="B436" s="328" t="s">
        <v>1106</v>
      </c>
      <c r="C436" s="329">
        <v>35230442.210000001</v>
      </c>
      <c r="D436" s="329">
        <v>67658.13</v>
      </c>
      <c r="E436" s="329">
        <v>29536929.349999998</v>
      </c>
      <c r="F436" s="329">
        <v>5761170.9900000058</v>
      </c>
    </row>
    <row r="437" spans="1:6" hidden="1" x14ac:dyDescent="0.25">
      <c r="A437" s="327" t="s">
        <v>1107</v>
      </c>
      <c r="B437" s="328" t="s">
        <v>1108</v>
      </c>
      <c r="C437" s="329">
        <v>318484.53999999998</v>
      </c>
      <c r="D437" s="329">
        <v>988.50999999999988</v>
      </c>
      <c r="E437" s="329">
        <v>20.64</v>
      </c>
      <c r="F437" s="329">
        <v>319452.40999999997</v>
      </c>
    </row>
    <row r="438" spans="1:6" hidden="1" x14ac:dyDescent="0.25">
      <c r="A438" s="327" t="s">
        <v>1109</v>
      </c>
      <c r="B438" s="328" t="s">
        <v>1110</v>
      </c>
      <c r="C438" s="329">
        <v>10660.95</v>
      </c>
      <c r="D438" s="329">
        <v>110.44</v>
      </c>
      <c r="E438" s="329">
        <v>316.64</v>
      </c>
      <c r="F438" s="329">
        <v>10454.750000000002</v>
      </c>
    </row>
    <row r="439" spans="1:6" hidden="1" x14ac:dyDescent="0.25">
      <c r="A439" s="327" t="s">
        <v>1111</v>
      </c>
      <c r="B439" s="328" t="s">
        <v>1112</v>
      </c>
      <c r="C439" s="329">
        <v>50766.19</v>
      </c>
      <c r="D439" s="329">
        <v>124</v>
      </c>
      <c r="E439" s="329">
        <v>0</v>
      </c>
      <c r="F439" s="329">
        <v>50890.19</v>
      </c>
    </row>
    <row r="440" spans="1:6" hidden="1" x14ac:dyDescent="0.25">
      <c r="A440" s="327" t="s">
        <v>1113</v>
      </c>
      <c r="B440" s="328" t="s">
        <v>1114</v>
      </c>
      <c r="C440" s="329">
        <v>1002332.77</v>
      </c>
      <c r="D440" s="329">
        <v>2080.96</v>
      </c>
      <c r="E440" s="329">
        <v>908647.84</v>
      </c>
      <c r="F440" s="329">
        <v>95765.890000000014</v>
      </c>
    </row>
    <row r="441" spans="1:6" hidden="1" x14ac:dyDescent="0.25">
      <c r="A441" s="327" t="s">
        <v>1115</v>
      </c>
      <c r="B441" s="328" t="s">
        <v>1116</v>
      </c>
      <c r="C441" s="329">
        <v>50252.5</v>
      </c>
      <c r="D441" s="329">
        <v>122.74</v>
      </c>
      <c r="E441" s="329">
        <v>0</v>
      </c>
      <c r="F441" s="329">
        <v>50375.24</v>
      </c>
    </row>
    <row r="442" spans="1:6" hidden="1" x14ac:dyDescent="0.25">
      <c r="A442" s="327" t="s">
        <v>1117</v>
      </c>
      <c r="B442" s="328" t="s">
        <v>1118</v>
      </c>
      <c r="C442" s="329">
        <v>1000779.92</v>
      </c>
      <c r="D442" s="329">
        <v>2700.0499999999997</v>
      </c>
      <c r="E442" s="329">
        <v>909281.92</v>
      </c>
      <c r="F442" s="329">
        <v>94198.050000000047</v>
      </c>
    </row>
    <row r="443" spans="1:6" hidden="1" x14ac:dyDescent="0.25">
      <c r="A443" s="327" t="s">
        <v>1119</v>
      </c>
      <c r="B443" s="328" t="s">
        <v>1120</v>
      </c>
      <c r="C443" s="329">
        <v>33912.5</v>
      </c>
      <c r="D443" s="329">
        <v>61.42</v>
      </c>
      <c r="E443" s="329">
        <v>5.8</v>
      </c>
      <c r="F443" s="329">
        <v>33968.119999999995</v>
      </c>
    </row>
    <row r="444" spans="1:6" hidden="1" x14ac:dyDescent="0.25">
      <c r="A444" s="327" t="s">
        <v>1121</v>
      </c>
      <c r="B444" s="328" t="s">
        <v>1122</v>
      </c>
      <c r="C444" s="329">
        <v>168702.53</v>
      </c>
      <c r="D444" s="329">
        <v>481.55999999999995</v>
      </c>
      <c r="E444" s="329">
        <v>58</v>
      </c>
      <c r="F444" s="329">
        <v>169126.09</v>
      </c>
    </row>
    <row r="445" spans="1:6" hidden="1" x14ac:dyDescent="0.25">
      <c r="A445" s="327" t="s">
        <v>1123</v>
      </c>
      <c r="B445" s="328" t="s">
        <v>1124</v>
      </c>
      <c r="C445" s="329">
        <v>32.479999999999997</v>
      </c>
      <c r="D445" s="329">
        <v>2246.21</v>
      </c>
      <c r="E445" s="329">
        <v>32.590000000000003</v>
      </c>
      <c r="F445" s="329">
        <v>2246.1</v>
      </c>
    </row>
    <row r="446" spans="1:6" hidden="1" x14ac:dyDescent="0.25">
      <c r="A446" s="327" t="s">
        <v>1125</v>
      </c>
      <c r="B446" s="328" t="s">
        <v>1126</v>
      </c>
      <c r="C446" s="329">
        <v>89086363.560000002</v>
      </c>
      <c r="D446" s="329">
        <v>464324.92</v>
      </c>
      <c r="E446" s="329">
        <v>49624271.670000002</v>
      </c>
      <c r="F446" s="329">
        <v>39926416.810000002</v>
      </c>
    </row>
    <row r="447" spans="1:6" hidden="1" x14ac:dyDescent="0.25">
      <c r="A447" s="327" t="s">
        <v>1127</v>
      </c>
      <c r="B447" s="328" t="s">
        <v>1128</v>
      </c>
      <c r="C447" s="329">
        <v>110076109.48999999</v>
      </c>
      <c r="D447" s="329">
        <v>157686.49</v>
      </c>
      <c r="E447" s="329">
        <v>110211195.44</v>
      </c>
      <c r="F447" s="329">
        <v>22600.539999991655</v>
      </c>
    </row>
    <row r="448" spans="1:6" hidden="1" x14ac:dyDescent="0.25">
      <c r="A448" s="327" t="s">
        <v>1129</v>
      </c>
      <c r="B448" s="328" t="s">
        <v>1130</v>
      </c>
      <c r="C448" s="329">
        <v>1921.38</v>
      </c>
      <c r="D448" s="329">
        <v>68111.540000000008</v>
      </c>
      <c r="E448" s="329">
        <v>70032.92</v>
      </c>
      <c r="F448" s="329">
        <v>0</v>
      </c>
    </row>
    <row r="449" spans="1:6" hidden="1" x14ac:dyDescent="0.25">
      <c r="A449" s="327" t="s">
        <v>1131</v>
      </c>
      <c r="B449" s="328" t="s">
        <v>1132</v>
      </c>
      <c r="C449" s="329">
        <v>13978.85</v>
      </c>
      <c r="D449" s="329">
        <v>3989.16</v>
      </c>
      <c r="E449" s="329">
        <v>17968.009999999998</v>
      </c>
      <c r="F449" s="329">
        <v>0</v>
      </c>
    </row>
    <row r="450" spans="1:6" hidden="1" x14ac:dyDescent="0.25">
      <c r="A450" s="327" t="s">
        <v>1133</v>
      </c>
      <c r="B450" s="328" t="s">
        <v>1134</v>
      </c>
      <c r="C450" s="329">
        <v>9313639.3599999994</v>
      </c>
      <c r="D450" s="329">
        <v>21823.42</v>
      </c>
      <c r="E450" s="329">
        <v>4818076.08</v>
      </c>
      <c r="F450" s="329">
        <v>4517386.6999999993</v>
      </c>
    </row>
    <row r="451" spans="1:6" hidden="1" x14ac:dyDescent="0.25">
      <c r="A451" s="327" t="s">
        <v>1135</v>
      </c>
      <c r="B451" s="328" t="s">
        <v>1136</v>
      </c>
      <c r="C451" s="329">
        <v>29501901.829999998</v>
      </c>
      <c r="D451" s="329">
        <v>5308585.2799999993</v>
      </c>
      <c r="E451" s="329">
        <v>22575565.900000002</v>
      </c>
      <c r="F451" s="329">
        <v>12234921.209999997</v>
      </c>
    </row>
    <row r="452" spans="1:6" hidden="1" x14ac:dyDescent="0.25">
      <c r="A452" s="327" t="s">
        <v>1137</v>
      </c>
      <c r="B452" s="328" t="s">
        <v>1138</v>
      </c>
      <c r="C452" s="329">
        <v>12801443.84</v>
      </c>
      <c r="D452" s="329">
        <v>27001.25</v>
      </c>
      <c r="E452" s="329">
        <v>5296339.0999999996</v>
      </c>
      <c r="F452" s="329">
        <v>7532105.9900000002</v>
      </c>
    </row>
    <row r="453" spans="1:6" hidden="1" x14ac:dyDescent="0.25">
      <c r="A453" s="327" t="s">
        <v>1139</v>
      </c>
      <c r="B453" s="328" t="s">
        <v>1140</v>
      </c>
      <c r="C453" s="329">
        <v>-5.8</v>
      </c>
      <c r="D453" s="329">
        <v>5.8</v>
      </c>
      <c r="E453" s="329">
        <v>0</v>
      </c>
      <c r="F453" s="329">
        <v>0</v>
      </c>
    </row>
    <row r="454" spans="1:6" hidden="1" x14ac:dyDescent="0.25">
      <c r="A454" s="327" t="s">
        <v>1141</v>
      </c>
      <c r="B454" s="328" t="s">
        <v>1142</v>
      </c>
      <c r="C454" s="329">
        <v>4500622.2300000004</v>
      </c>
      <c r="D454" s="329">
        <v>8252.11</v>
      </c>
      <c r="E454" s="329">
        <v>4500000</v>
      </c>
      <c r="F454" s="329">
        <v>8874.3400000007823</v>
      </c>
    </row>
    <row r="455" spans="1:6" hidden="1" x14ac:dyDescent="0.25">
      <c r="A455" s="327" t="s">
        <v>1143</v>
      </c>
      <c r="B455" s="328" t="s">
        <v>1144</v>
      </c>
      <c r="C455" s="329">
        <v>0</v>
      </c>
      <c r="D455" s="329">
        <v>743247787.49000001</v>
      </c>
      <c r="E455" s="329">
        <v>657526983.73000002</v>
      </c>
      <c r="F455" s="329">
        <v>85720803.75999999</v>
      </c>
    </row>
    <row r="456" spans="1:6" hidden="1" x14ac:dyDescent="0.25">
      <c r="A456" s="327" t="s">
        <v>1145</v>
      </c>
      <c r="B456" s="328" t="s">
        <v>1146</v>
      </c>
      <c r="C456" s="329">
        <v>0</v>
      </c>
      <c r="D456" s="329">
        <v>38929810</v>
      </c>
      <c r="E456" s="329">
        <v>38805235.049999997</v>
      </c>
      <c r="F456" s="329">
        <v>124574.95000000298</v>
      </c>
    </row>
    <row r="457" spans="1:6" hidden="1" x14ac:dyDescent="0.25">
      <c r="A457" s="327" t="s">
        <v>1147</v>
      </c>
      <c r="B457" s="328" t="s">
        <v>1148</v>
      </c>
      <c r="C457" s="329">
        <v>0</v>
      </c>
      <c r="D457" s="329">
        <v>7772738.29</v>
      </c>
      <c r="E457" s="329">
        <v>6541373.9500000002</v>
      </c>
      <c r="F457" s="329">
        <v>1231364.3399999999</v>
      </c>
    </row>
    <row r="458" spans="1:6" hidden="1" x14ac:dyDescent="0.25">
      <c r="A458" s="327" t="s">
        <v>1149</v>
      </c>
      <c r="B458" s="328" t="s">
        <v>1150</v>
      </c>
      <c r="C458" s="329">
        <v>0</v>
      </c>
      <c r="D458" s="329">
        <v>5555909.0699999994</v>
      </c>
      <c r="E458" s="329">
        <v>3423315.49</v>
      </c>
      <c r="F458" s="329">
        <v>2132593.5799999991</v>
      </c>
    </row>
    <row r="459" spans="1:6" hidden="1" x14ac:dyDescent="0.25">
      <c r="A459" s="327" t="s">
        <v>1151</v>
      </c>
      <c r="B459" s="328" t="s">
        <v>1152</v>
      </c>
      <c r="C459" s="329">
        <v>0</v>
      </c>
      <c r="D459" s="329">
        <v>4757320.3100000005</v>
      </c>
      <c r="E459" s="329">
        <v>2822456.0300000003</v>
      </c>
      <c r="F459" s="329">
        <v>1934864.2800000003</v>
      </c>
    </row>
    <row r="460" spans="1:6" hidden="1" x14ac:dyDescent="0.25">
      <c r="A460" s="327" t="s">
        <v>1153</v>
      </c>
      <c r="B460" s="328" t="s">
        <v>1154</v>
      </c>
      <c r="C460" s="329">
        <v>0</v>
      </c>
      <c r="D460" s="329">
        <v>19022610.25</v>
      </c>
      <c r="E460" s="329">
        <v>12405666.699999999</v>
      </c>
      <c r="F460" s="329">
        <v>6616943.5500000007</v>
      </c>
    </row>
    <row r="461" spans="1:6" hidden="1" x14ac:dyDescent="0.25">
      <c r="A461" s="327" t="s">
        <v>1155</v>
      </c>
      <c r="B461" s="328" t="s">
        <v>775</v>
      </c>
      <c r="C461" s="329">
        <v>96955773.930000007</v>
      </c>
      <c r="D461" s="329">
        <v>203666834.68999997</v>
      </c>
      <c r="E461" s="329">
        <v>178978853.45999998</v>
      </c>
      <c r="F461" s="329">
        <v>121643755.16000003</v>
      </c>
    </row>
    <row r="462" spans="1:6" hidden="1" x14ac:dyDescent="0.25">
      <c r="A462" s="327" t="s">
        <v>1156</v>
      </c>
      <c r="B462" s="328" t="s">
        <v>935</v>
      </c>
      <c r="C462" s="329">
        <v>0.11</v>
      </c>
      <c r="D462" s="329">
        <v>0</v>
      </c>
      <c r="E462" s="329">
        <v>0.55000000000000004</v>
      </c>
      <c r="F462" s="329">
        <v>-0.44000000000000006</v>
      </c>
    </row>
    <row r="463" spans="1:6" hidden="1" x14ac:dyDescent="0.25">
      <c r="A463" s="327" t="s">
        <v>1157</v>
      </c>
      <c r="B463" s="328" t="s">
        <v>937</v>
      </c>
      <c r="C463" s="329">
        <v>20087.29</v>
      </c>
      <c r="D463" s="329">
        <v>7.34</v>
      </c>
      <c r="E463" s="329">
        <v>1.57</v>
      </c>
      <c r="F463" s="329">
        <v>20093.060000000001</v>
      </c>
    </row>
    <row r="464" spans="1:6" hidden="1" x14ac:dyDescent="0.25">
      <c r="A464" s="327" t="s">
        <v>1158</v>
      </c>
      <c r="B464" s="328" t="s">
        <v>1159</v>
      </c>
      <c r="C464" s="329">
        <v>0</v>
      </c>
      <c r="D464" s="329">
        <v>0</v>
      </c>
      <c r="E464" s="329">
        <v>0</v>
      </c>
      <c r="F464" s="329">
        <v>0</v>
      </c>
    </row>
    <row r="465" spans="1:6" hidden="1" x14ac:dyDescent="0.25">
      <c r="A465" s="327" t="s">
        <v>1160</v>
      </c>
      <c r="B465" s="328" t="s">
        <v>1161</v>
      </c>
      <c r="C465" s="329">
        <v>140709.97</v>
      </c>
      <c r="D465" s="329">
        <v>15.45</v>
      </c>
      <c r="E465" s="329">
        <v>0</v>
      </c>
      <c r="F465" s="329">
        <v>140725.42000000001</v>
      </c>
    </row>
    <row r="466" spans="1:6" hidden="1" x14ac:dyDescent="0.25">
      <c r="A466" s="327" t="s">
        <v>1162</v>
      </c>
      <c r="B466" s="328" t="s">
        <v>1163</v>
      </c>
      <c r="C466" s="329">
        <v>0</v>
      </c>
      <c r="D466" s="329">
        <v>0</v>
      </c>
      <c r="E466" s="329">
        <v>0</v>
      </c>
      <c r="F466" s="329">
        <v>0</v>
      </c>
    </row>
    <row r="467" spans="1:6" hidden="1" x14ac:dyDescent="0.25">
      <c r="A467" s="327" t="s">
        <v>1164</v>
      </c>
      <c r="B467" s="328" t="s">
        <v>1165</v>
      </c>
      <c r="C467" s="329">
        <v>20083.310000000001</v>
      </c>
      <c r="D467" s="329">
        <v>3.6400000000000006</v>
      </c>
      <c r="E467" s="329">
        <v>0.02</v>
      </c>
      <c r="F467" s="329">
        <v>20086.93</v>
      </c>
    </row>
    <row r="468" spans="1:6" hidden="1" x14ac:dyDescent="0.25">
      <c r="A468" s="327" t="s">
        <v>1166</v>
      </c>
      <c r="B468" s="328" t="s">
        <v>1167</v>
      </c>
      <c r="C468" s="329">
        <v>275587.74</v>
      </c>
      <c r="D468" s="329">
        <v>30.299999999999997</v>
      </c>
      <c r="E468" s="329">
        <v>0</v>
      </c>
      <c r="F468" s="329">
        <v>275618.03999999998</v>
      </c>
    </row>
    <row r="469" spans="1:6" hidden="1" x14ac:dyDescent="0.25">
      <c r="A469" s="327" t="s">
        <v>1168</v>
      </c>
      <c r="B469" s="328" t="s">
        <v>1169</v>
      </c>
      <c r="C469" s="329">
        <v>28339.62</v>
      </c>
      <c r="D469" s="329">
        <v>4.8500000000000005</v>
      </c>
      <c r="E469" s="329">
        <v>9.0000000000000011E-2</v>
      </c>
      <c r="F469" s="329">
        <v>28344.379999999997</v>
      </c>
    </row>
    <row r="470" spans="1:6" hidden="1" x14ac:dyDescent="0.25">
      <c r="A470" s="327" t="s">
        <v>1170</v>
      </c>
      <c r="B470" s="328" t="s">
        <v>1171</v>
      </c>
      <c r="C470" s="329">
        <v>20001.87</v>
      </c>
      <c r="D470" s="329">
        <v>1933326.85</v>
      </c>
      <c r="E470" s="329">
        <v>1933326.93</v>
      </c>
      <c r="F470" s="329">
        <v>20001.79000000027</v>
      </c>
    </row>
    <row r="471" spans="1:6" hidden="1" x14ac:dyDescent="0.25">
      <c r="A471" s="327" t="s">
        <v>1172</v>
      </c>
      <c r="B471" s="328" t="s">
        <v>1173</v>
      </c>
      <c r="C471" s="329">
        <v>20002.63</v>
      </c>
      <c r="D471" s="329">
        <v>137301.06000000006</v>
      </c>
      <c r="E471" s="329">
        <v>137285.85999999999</v>
      </c>
      <c r="F471" s="329">
        <v>20017.830000000075</v>
      </c>
    </row>
    <row r="472" spans="1:6" hidden="1" x14ac:dyDescent="0.25">
      <c r="A472" s="327" t="s">
        <v>1174</v>
      </c>
      <c r="B472" s="328" t="s">
        <v>1175</v>
      </c>
      <c r="C472" s="329">
        <v>179342.48</v>
      </c>
      <c r="D472" s="329">
        <v>19.72</v>
      </c>
      <c r="E472" s="329">
        <v>4.12</v>
      </c>
      <c r="F472" s="329">
        <v>179358.08000000002</v>
      </c>
    </row>
    <row r="473" spans="1:6" hidden="1" x14ac:dyDescent="0.25">
      <c r="A473" s="327" t="s">
        <v>1176</v>
      </c>
      <c r="B473" s="328" t="s">
        <v>1177</v>
      </c>
      <c r="C473" s="329">
        <v>29790667.75</v>
      </c>
      <c r="D473" s="329">
        <v>11364.41</v>
      </c>
      <c r="E473" s="329">
        <v>20085907.489999998</v>
      </c>
      <c r="F473" s="329">
        <v>9716124.6700000018</v>
      </c>
    </row>
    <row r="474" spans="1:6" hidden="1" x14ac:dyDescent="0.25">
      <c r="A474" s="327" t="s">
        <v>1178</v>
      </c>
      <c r="B474" s="328" t="s">
        <v>1179</v>
      </c>
      <c r="C474" s="329">
        <v>22213065.48</v>
      </c>
      <c r="D474" s="329">
        <v>1447432.81</v>
      </c>
      <c r="E474" s="329">
        <v>23657482.890000001</v>
      </c>
      <c r="F474" s="329">
        <v>3015.3999999985099</v>
      </c>
    </row>
    <row r="475" spans="1:6" hidden="1" x14ac:dyDescent="0.25">
      <c r="A475" s="327" t="s">
        <v>1180</v>
      </c>
      <c r="B475" s="328" t="s">
        <v>1181</v>
      </c>
      <c r="C475" s="329">
        <v>44247599.200000003</v>
      </c>
      <c r="D475" s="329">
        <v>17029001.919999998</v>
      </c>
      <c r="E475" s="329">
        <v>43013640.629999995</v>
      </c>
      <c r="F475" s="329">
        <v>18262960.49000001</v>
      </c>
    </row>
    <row r="476" spans="1:6" hidden="1" x14ac:dyDescent="0.25">
      <c r="A476" s="327" t="s">
        <v>1182</v>
      </c>
      <c r="B476" s="328" t="s">
        <v>1183</v>
      </c>
      <c r="C476" s="329">
        <v>286.48</v>
      </c>
      <c r="D476" s="329">
        <v>212.38</v>
      </c>
      <c r="E476" s="329">
        <v>0</v>
      </c>
      <c r="F476" s="329">
        <v>498.86</v>
      </c>
    </row>
    <row r="477" spans="1:6" hidden="1" x14ac:dyDescent="0.25">
      <c r="A477" s="327" t="s">
        <v>1184</v>
      </c>
      <c r="B477" s="328" t="s">
        <v>1185</v>
      </c>
      <c r="C477" s="329">
        <v>0</v>
      </c>
      <c r="D477" s="329">
        <v>123637035.7</v>
      </c>
      <c r="E477" s="329">
        <v>38439029.310000002</v>
      </c>
      <c r="F477" s="329">
        <v>85198006.390000001</v>
      </c>
    </row>
    <row r="478" spans="1:6" hidden="1" x14ac:dyDescent="0.25">
      <c r="A478" s="327" t="s">
        <v>1186</v>
      </c>
      <c r="B478" s="328" t="s">
        <v>1187</v>
      </c>
      <c r="C478" s="329">
        <v>0</v>
      </c>
      <c r="D478" s="329">
        <v>0</v>
      </c>
      <c r="E478" s="329">
        <v>0</v>
      </c>
      <c r="F478" s="329">
        <v>0</v>
      </c>
    </row>
    <row r="479" spans="1:6" hidden="1" x14ac:dyDescent="0.25">
      <c r="A479" s="327" t="s">
        <v>1188</v>
      </c>
      <c r="B479" s="328" t="s">
        <v>1189</v>
      </c>
      <c r="C479" s="329">
        <v>0</v>
      </c>
      <c r="D479" s="329">
        <v>44029816.469999999</v>
      </c>
      <c r="E479" s="329">
        <v>44028790</v>
      </c>
      <c r="F479" s="329">
        <v>1026.4699999988079</v>
      </c>
    </row>
    <row r="480" spans="1:6" hidden="1" x14ac:dyDescent="0.25">
      <c r="A480" s="327" t="s">
        <v>1190</v>
      </c>
      <c r="B480" s="328" t="s">
        <v>1191</v>
      </c>
      <c r="C480" s="329">
        <v>0</v>
      </c>
      <c r="D480" s="329">
        <v>5440028.9000000004</v>
      </c>
      <c r="E480" s="329">
        <v>5440000</v>
      </c>
      <c r="F480" s="329">
        <v>28.900000000372529</v>
      </c>
    </row>
    <row r="481" spans="1:6" hidden="1" x14ac:dyDescent="0.25">
      <c r="A481" s="327" t="s">
        <v>1192</v>
      </c>
      <c r="B481" s="328" t="s">
        <v>1193</v>
      </c>
      <c r="C481" s="329">
        <v>0</v>
      </c>
      <c r="D481" s="329">
        <v>10001232.889999999</v>
      </c>
      <c r="E481" s="329">
        <v>2243384</v>
      </c>
      <c r="F481" s="329">
        <v>7757848.8899999987</v>
      </c>
    </row>
    <row r="482" spans="1:6" hidden="1" x14ac:dyDescent="0.25">
      <c r="A482" s="327" t="s">
        <v>1194</v>
      </c>
      <c r="B482" s="328" t="s">
        <v>241</v>
      </c>
      <c r="C482" s="329">
        <v>3476128.72</v>
      </c>
      <c r="D482" s="329">
        <v>11040172.92</v>
      </c>
      <c r="E482" s="329">
        <v>14189931.49</v>
      </c>
      <c r="F482" s="329">
        <v>326370.15000000037</v>
      </c>
    </row>
    <row r="483" spans="1:6" hidden="1" x14ac:dyDescent="0.25">
      <c r="A483" s="327" t="s">
        <v>1195</v>
      </c>
      <c r="B483" s="328" t="s">
        <v>959</v>
      </c>
      <c r="C483" s="329">
        <v>15704.41</v>
      </c>
      <c r="D483" s="329">
        <v>0</v>
      </c>
      <c r="E483" s="329">
        <v>0</v>
      </c>
      <c r="F483" s="329">
        <v>15704.41</v>
      </c>
    </row>
    <row r="484" spans="1:6" hidden="1" x14ac:dyDescent="0.25">
      <c r="A484" s="327" t="s">
        <v>1196</v>
      </c>
      <c r="B484" s="328" t="s">
        <v>963</v>
      </c>
      <c r="C484" s="329">
        <v>0</v>
      </c>
      <c r="D484" s="329">
        <v>0</v>
      </c>
      <c r="E484" s="329">
        <v>0</v>
      </c>
      <c r="F484" s="329">
        <v>0</v>
      </c>
    </row>
    <row r="485" spans="1:6" hidden="1" x14ac:dyDescent="0.25">
      <c r="A485" s="327" t="s">
        <v>1197</v>
      </c>
      <c r="B485" s="328" t="s">
        <v>965</v>
      </c>
      <c r="C485" s="329">
        <v>2208815.19</v>
      </c>
      <c r="D485" s="329">
        <v>7417143.6299999999</v>
      </c>
      <c r="E485" s="329">
        <v>9605958.1300000027</v>
      </c>
      <c r="F485" s="329">
        <v>20000.689999997616</v>
      </c>
    </row>
    <row r="486" spans="1:6" hidden="1" x14ac:dyDescent="0.25">
      <c r="A486" s="327" t="s">
        <v>1198</v>
      </c>
      <c r="B486" s="328" t="s">
        <v>967</v>
      </c>
      <c r="C486" s="329">
        <v>20000.41</v>
      </c>
      <c r="D486" s="329">
        <v>1.29</v>
      </c>
      <c r="E486" s="329">
        <v>0</v>
      </c>
      <c r="F486" s="329">
        <v>20001.7</v>
      </c>
    </row>
    <row r="487" spans="1:6" hidden="1" x14ac:dyDescent="0.25">
      <c r="A487" s="327" t="s">
        <v>1199</v>
      </c>
      <c r="B487" s="328" t="s">
        <v>969</v>
      </c>
      <c r="C487" s="329">
        <v>72525.39</v>
      </c>
      <c r="D487" s="329">
        <v>5000</v>
      </c>
      <c r="E487" s="329">
        <v>0</v>
      </c>
      <c r="F487" s="329">
        <v>77525.39</v>
      </c>
    </row>
    <row r="488" spans="1:6" hidden="1" x14ac:dyDescent="0.25">
      <c r="A488" s="327" t="s">
        <v>1200</v>
      </c>
      <c r="B488" s="328" t="s">
        <v>971</v>
      </c>
      <c r="C488" s="329">
        <v>144964.57999999999</v>
      </c>
      <c r="D488" s="329">
        <v>8000</v>
      </c>
      <c r="E488" s="329">
        <v>0</v>
      </c>
      <c r="F488" s="329">
        <v>152964.57999999999</v>
      </c>
    </row>
    <row r="489" spans="1:6" hidden="1" x14ac:dyDescent="0.25">
      <c r="A489" s="327" t="s">
        <v>1201</v>
      </c>
      <c r="B489" s="328" t="s">
        <v>1202</v>
      </c>
      <c r="C489" s="329">
        <v>22187.69</v>
      </c>
      <c r="D489" s="329">
        <v>2808743.1700000004</v>
      </c>
      <c r="E489" s="329">
        <v>2810846.65</v>
      </c>
      <c r="F489" s="329">
        <v>20084.210000000428</v>
      </c>
    </row>
    <row r="490" spans="1:6" hidden="1" x14ac:dyDescent="0.25">
      <c r="A490" s="327" t="s">
        <v>1203</v>
      </c>
      <c r="B490" s="328" t="s">
        <v>1204</v>
      </c>
      <c r="C490" s="329">
        <v>971693.23</v>
      </c>
      <c r="D490" s="329">
        <v>0</v>
      </c>
      <c r="E490" s="329">
        <v>971694.04</v>
      </c>
      <c r="F490" s="329">
        <v>-0.81000000005587935</v>
      </c>
    </row>
    <row r="491" spans="1:6" hidden="1" x14ac:dyDescent="0.25">
      <c r="A491" s="327" t="s">
        <v>1205</v>
      </c>
      <c r="B491" s="328" t="s">
        <v>1206</v>
      </c>
      <c r="C491" s="329">
        <v>78.989999999999995</v>
      </c>
      <c r="D491" s="329">
        <v>0</v>
      </c>
      <c r="E491" s="329">
        <v>0</v>
      </c>
      <c r="F491" s="329">
        <v>78.989999999999995</v>
      </c>
    </row>
    <row r="492" spans="1:6" hidden="1" x14ac:dyDescent="0.25">
      <c r="A492" s="327" t="s">
        <v>1207</v>
      </c>
      <c r="B492" s="328" t="s">
        <v>1208</v>
      </c>
      <c r="C492" s="329">
        <v>0</v>
      </c>
      <c r="D492" s="329">
        <v>0</v>
      </c>
      <c r="E492" s="329">
        <v>0</v>
      </c>
      <c r="F492" s="329">
        <v>0</v>
      </c>
    </row>
    <row r="493" spans="1:6" hidden="1" x14ac:dyDescent="0.25">
      <c r="A493" s="327" t="s">
        <v>1209</v>
      </c>
      <c r="B493" s="328" t="s">
        <v>1210</v>
      </c>
      <c r="C493" s="329">
        <v>20158.830000000002</v>
      </c>
      <c r="D493" s="329">
        <v>801284.83000000007</v>
      </c>
      <c r="E493" s="329">
        <v>801432.66999999993</v>
      </c>
      <c r="F493" s="329">
        <v>20010.990000000107</v>
      </c>
    </row>
    <row r="494" spans="1:6" hidden="1" x14ac:dyDescent="0.25">
      <c r="A494" s="327" t="s">
        <v>1211</v>
      </c>
      <c r="B494" s="328" t="s">
        <v>794</v>
      </c>
      <c r="C494" s="329">
        <v>1000622.29</v>
      </c>
      <c r="D494" s="329">
        <v>17792.080000000002</v>
      </c>
      <c r="E494" s="329">
        <v>35584.160000000003</v>
      </c>
      <c r="F494" s="329">
        <v>982830.21</v>
      </c>
    </row>
    <row r="495" spans="1:6" hidden="1" x14ac:dyDescent="0.25">
      <c r="A495" s="327" t="s">
        <v>1212</v>
      </c>
      <c r="B495" s="328" t="s">
        <v>980</v>
      </c>
      <c r="C495" s="329">
        <v>37251.03</v>
      </c>
      <c r="D495" s="329">
        <v>0</v>
      </c>
      <c r="E495" s="329">
        <v>0</v>
      </c>
      <c r="F495" s="329">
        <v>37251.03</v>
      </c>
    </row>
    <row r="496" spans="1:6" hidden="1" x14ac:dyDescent="0.25">
      <c r="A496" s="327" t="s">
        <v>1213</v>
      </c>
      <c r="B496" s="328" t="s">
        <v>983</v>
      </c>
      <c r="C496" s="329">
        <v>804689.47</v>
      </c>
      <c r="D496" s="329">
        <v>17792.080000000002</v>
      </c>
      <c r="E496" s="329">
        <v>35584.160000000003</v>
      </c>
      <c r="F496" s="329">
        <v>786897.3899999999</v>
      </c>
    </row>
    <row r="497" spans="1:6" hidden="1" x14ac:dyDescent="0.25">
      <c r="A497" s="327" t="s">
        <v>1214</v>
      </c>
      <c r="B497" s="328" t="s">
        <v>985</v>
      </c>
      <c r="C497" s="329">
        <v>158681.79</v>
      </c>
      <c r="D497" s="329">
        <v>0</v>
      </c>
      <c r="E497" s="329">
        <v>0</v>
      </c>
      <c r="F497" s="329">
        <v>158681.79</v>
      </c>
    </row>
    <row r="498" spans="1:6" hidden="1" x14ac:dyDescent="0.25">
      <c r="A498" s="327" t="s">
        <v>1215</v>
      </c>
      <c r="B498" s="328" t="s">
        <v>987</v>
      </c>
      <c r="C498" s="329">
        <v>0</v>
      </c>
      <c r="D498" s="329">
        <v>0</v>
      </c>
      <c r="E498" s="329">
        <v>0</v>
      </c>
      <c r="F498" s="329">
        <v>0</v>
      </c>
    </row>
    <row r="499" spans="1:6" hidden="1" x14ac:dyDescent="0.25">
      <c r="A499" s="327" t="s">
        <v>1216</v>
      </c>
      <c r="B499" s="328" t="s">
        <v>1217</v>
      </c>
      <c r="C499" s="329">
        <v>0</v>
      </c>
      <c r="D499" s="329">
        <v>0</v>
      </c>
      <c r="E499" s="329">
        <v>0</v>
      </c>
      <c r="F499" s="329">
        <v>0</v>
      </c>
    </row>
    <row r="500" spans="1:6" hidden="1" x14ac:dyDescent="0.25">
      <c r="A500" s="327" t="s">
        <v>1218</v>
      </c>
      <c r="B500" s="328" t="s">
        <v>1219</v>
      </c>
      <c r="C500" s="329">
        <v>0</v>
      </c>
      <c r="D500" s="329">
        <v>0</v>
      </c>
      <c r="E500" s="329">
        <v>0</v>
      </c>
      <c r="F500" s="329">
        <v>0</v>
      </c>
    </row>
    <row r="501" spans="1:6" hidden="1" x14ac:dyDescent="0.25">
      <c r="A501" s="327" t="s">
        <v>1220</v>
      </c>
      <c r="B501" s="328" t="s">
        <v>798</v>
      </c>
      <c r="C501" s="329">
        <v>20737.91</v>
      </c>
      <c r="D501" s="329">
        <v>19531505.349999998</v>
      </c>
      <c r="E501" s="329">
        <v>19243390.809999999</v>
      </c>
      <c r="F501" s="329">
        <v>308852.44999999925</v>
      </c>
    </row>
    <row r="502" spans="1:6" hidden="1" x14ac:dyDescent="0.25">
      <c r="A502" s="327" t="s">
        <v>1221</v>
      </c>
      <c r="B502" s="328" t="s">
        <v>994</v>
      </c>
      <c r="C502" s="329">
        <v>17624.990000000002</v>
      </c>
      <c r="D502" s="329">
        <v>0</v>
      </c>
      <c r="E502" s="329">
        <v>0</v>
      </c>
      <c r="F502" s="329">
        <v>17624.990000000002</v>
      </c>
    </row>
    <row r="503" spans="1:6" hidden="1" x14ac:dyDescent="0.25">
      <c r="A503" s="327" t="s">
        <v>1222</v>
      </c>
      <c r="B503" s="328" t="s">
        <v>1223</v>
      </c>
      <c r="C503" s="329">
        <v>3112.93</v>
      </c>
      <c r="D503" s="329">
        <v>0</v>
      </c>
      <c r="E503" s="329">
        <v>3112.93</v>
      </c>
      <c r="F503" s="329">
        <v>0</v>
      </c>
    </row>
    <row r="504" spans="1:6" hidden="1" x14ac:dyDescent="0.25">
      <c r="A504" s="327" t="s">
        <v>1224</v>
      </c>
      <c r="B504" s="328" t="s">
        <v>1225</v>
      </c>
      <c r="C504" s="329">
        <v>-0.01</v>
      </c>
      <c r="D504" s="329">
        <v>0.01</v>
      </c>
      <c r="E504" s="329">
        <v>0</v>
      </c>
      <c r="F504" s="329">
        <v>0</v>
      </c>
    </row>
    <row r="505" spans="1:6" hidden="1" x14ac:dyDescent="0.25">
      <c r="A505" s="327" t="s">
        <v>1226</v>
      </c>
      <c r="B505" s="328" t="s">
        <v>1227</v>
      </c>
      <c r="C505" s="329">
        <v>0</v>
      </c>
      <c r="D505" s="329">
        <v>0</v>
      </c>
      <c r="E505" s="329">
        <v>0</v>
      </c>
      <c r="F505" s="329">
        <v>0</v>
      </c>
    </row>
    <row r="506" spans="1:6" hidden="1" x14ac:dyDescent="0.25">
      <c r="A506" s="327" t="s">
        <v>1228</v>
      </c>
      <c r="B506" s="328" t="s">
        <v>1229</v>
      </c>
      <c r="C506" s="329">
        <v>0</v>
      </c>
      <c r="D506" s="329">
        <v>19531505.34</v>
      </c>
      <c r="E506" s="329">
        <v>19240277.879999999</v>
      </c>
      <c r="F506" s="329">
        <v>291227.46000000089</v>
      </c>
    </row>
    <row r="507" spans="1:6" hidden="1" x14ac:dyDescent="0.25">
      <c r="A507" s="327" t="s">
        <v>1230</v>
      </c>
      <c r="B507" s="328" t="s">
        <v>1231</v>
      </c>
      <c r="C507" s="329">
        <v>0</v>
      </c>
      <c r="D507" s="329">
        <v>0</v>
      </c>
      <c r="E507" s="329">
        <v>0</v>
      </c>
      <c r="F507" s="329">
        <v>0</v>
      </c>
    </row>
    <row r="508" spans="1:6" hidden="1" x14ac:dyDescent="0.25">
      <c r="A508" s="327" t="s">
        <v>1232</v>
      </c>
      <c r="B508" s="328" t="s">
        <v>1233</v>
      </c>
      <c r="C508" s="329">
        <v>0</v>
      </c>
      <c r="D508" s="329">
        <v>0</v>
      </c>
      <c r="E508" s="329">
        <v>0</v>
      </c>
      <c r="F508" s="329">
        <v>0</v>
      </c>
    </row>
    <row r="509" spans="1:6" hidden="1" x14ac:dyDescent="0.25">
      <c r="A509" s="327" t="s">
        <v>1234</v>
      </c>
      <c r="B509" s="328" t="s">
        <v>1235</v>
      </c>
      <c r="C509" s="329">
        <v>0</v>
      </c>
      <c r="D509" s="329">
        <v>99803.549999999988</v>
      </c>
      <c r="E509" s="329">
        <v>99803.549999999988</v>
      </c>
      <c r="F509" s="329">
        <v>0</v>
      </c>
    </row>
    <row r="510" spans="1:6" hidden="1" x14ac:dyDescent="0.25">
      <c r="A510" s="327" t="s">
        <v>1236</v>
      </c>
      <c r="B510" s="328" t="s">
        <v>1237</v>
      </c>
      <c r="C510" s="329">
        <v>0</v>
      </c>
      <c r="D510" s="329">
        <v>99803.549999999988</v>
      </c>
      <c r="E510" s="329">
        <v>99803.549999999988</v>
      </c>
      <c r="F510" s="329">
        <v>0</v>
      </c>
    </row>
    <row r="511" spans="1:6" hidden="1" x14ac:dyDescent="0.25">
      <c r="A511" s="327" t="s">
        <v>1238</v>
      </c>
      <c r="B511" s="328" t="s">
        <v>1239</v>
      </c>
      <c r="C511" s="329">
        <v>0</v>
      </c>
      <c r="D511" s="329">
        <v>99803.549999999988</v>
      </c>
      <c r="E511" s="329">
        <v>99803.549999999988</v>
      </c>
      <c r="F511" s="329">
        <v>0</v>
      </c>
    </row>
    <row r="512" spans="1:6" hidden="1" x14ac:dyDescent="0.25">
      <c r="A512" s="327" t="s">
        <v>1240</v>
      </c>
      <c r="B512" s="328" t="s">
        <v>1241</v>
      </c>
      <c r="C512" s="329">
        <v>0</v>
      </c>
      <c r="D512" s="329">
        <v>0</v>
      </c>
      <c r="E512" s="329">
        <v>0</v>
      </c>
      <c r="F512" s="329">
        <v>0</v>
      </c>
    </row>
    <row r="513" spans="1:6" hidden="1" x14ac:dyDescent="0.25">
      <c r="A513" s="327" t="s">
        <v>1242</v>
      </c>
      <c r="B513" s="328" t="s">
        <v>1241</v>
      </c>
      <c r="C513" s="329">
        <v>0</v>
      </c>
      <c r="D513" s="329">
        <v>0</v>
      </c>
      <c r="E513" s="329">
        <v>0</v>
      </c>
      <c r="F513" s="329">
        <v>0</v>
      </c>
    </row>
    <row r="514" spans="1:6" hidden="1" x14ac:dyDescent="0.25">
      <c r="A514" s="327" t="s">
        <v>1243</v>
      </c>
      <c r="B514" s="328" t="s">
        <v>1241</v>
      </c>
      <c r="C514" s="329">
        <v>0</v>
      </c>
      <c r="D514" s="329">
        <v>0</v>
      </c>
      <c r="E514" s="329">
        <v>0</v>
      </c>
      <c r="F514" s="329">
        <v>0</v>
      </c>
    </row>
    <row r="515" spans="1:6" hidden="1" x14ac:dyDescent="0.25">
      <c r="A515" s="327" t="s">
        <v>2</v>
      </c>
      <c r="B515" s="328" t="s">
        <v>1244</v>
      </c>
      <c r="C515" s="329">
        <v>20944246.719999999</v>
      </c>
      <c r="D515" s="329">
        <v>15558114737.16</v>
      </c>
      <c r="E515" s="329">
        <v>15549605149.26</v>
      </c>
      <c r="F515" s="329">
        <v>29453834.619998932</v>
      </c>
    </row>
    <row r="516" spans="1:6" hidden="1" x14ac:dyDescent="0.25">
      <c r="A516" s="327" t="s">
        <v>1245</v>
      </c>
      <c r="B516" s="328" t="s">
        <v>1246</v>
      </c>
      <c r="C516" s="329">
        <v>0</v>
      </c>
      <c r="D516" s="329">
        <v>0</v>
      </c>
      <c r="E516" s="329">
        <v>0</v>
      </c>
      <c r="F516" s="329">
        <v>0</v>
      </c>
    </row>
    <row r="517" spans="1:6" hidden="1" x14ac:dyDescent="0.25">
      <c r="A517" s="327" t="s">
        <v>1247</v>
      </c>
      <c r="B517" s="328" t="s">
        <v>1246</v>
      </c>
      <c r="C517" s="329">
        <v>0</v>
      </c>
      <c r="D517" s="329">
        <v>0</v>
      </c>
      <c r="E517" s="329">
        <v>0</v>
      </c>
      <c r="F517" s="329">
        <v>0</v>
      </c>
    </row>
    <row r="518" spans="1:6" hidden="1" x14ac:dyDescent="0.25">
      <c r="A518" s="327" t="s">
        <v>1248</v>
      </c>
      <c r="B518" s="328" t="s">
        <v>1249</v>
      </c>
      <c r="C518" s="329">
        <v>0</v>
      </c>
      <c r="D518" s="329">
        <v>0</v>
      </c>
      <c r="E518" s="329">
        <v>0</v>
      </c>
      <c r="F518" s="329">
        <v>0</v>
      </c>
    </row>
    <row r="519" spans="1:6" hidden="1" x14ac:dyDescent="0.25">
      <c r="A519" s="327" t="s">
        <v>1250</v>
      </c>
      <c r="B519" s="328" t="s">
        <v>1251</v>
      </c>
      <c r="C519" s="329">
        <v>0</v>
      </c>
      <c r="D519" s="329">
        <v>3474676864.5899992</v>
      </c>
      <c r="E519" s="329">
        <v>3474676864.5899992</v>
      </c>
      <c r="F519" s="329">
        <v>0</v>
      </c>
    </row>
    <row r="520" spans="1:6" hidden="1" x14ac:dyDescent="0.25">
      <c r="A520" s="327" t="s">
        <v>1252</v>
      </c>
      <c r="B520" s="328" t="s">
        <v>1253</v>
      </c>
      <c r="C520" s="329">
        <v>0</v>
      </c>
      <c r="D520" s="329">
        <v>66330</v>
      </c>
      <c r="E520" s="329">
        <v>66330</v>
      </c>
      <c r="F520" s="329">
        <v>0</v>
      </c>
    </row>
    <row r="521" spans="1:6" hidden="1" x14ac:dyDescent="0.25">
      <c r="A521" s="327" t="s">
        <v>1254</v>
      </c>
      <c r="B521" s="328" t="s">
        <v>1253</v>
      </c>
      <c r="C521" s="329">
        <v>0</v>
      </c>
      <c r="D521" s="329">
        <v>66330</v>
      </c>
      <c r="E521" s="329">
        <v>66330</v>
      </c>
      <c r="F521" s="329">
        <v>0</v>
      </c>
    </row>
    <row r="522" spans="1:6" hidden="1" x14ac:dyDescent="0.25">
      <c r="A522" s="327" t="s">
        <v>1255</v>
      </c>
      <c r="B522" s="328" t="s">
        <v>1256</v>
      </c>
      <c r="C522" s="329">
        <v>0</v>
      </c>
      <c r="D522" s="329">
        <v>785470126.60000014</v>
      </c>
      <c r="E522" s="329">
        <v>785470126.60000014</v>
      </c>
      <c r="F522" s="329">
        <v>0</v>
      </c>
    </row>
    <row r="523" spans="1:6" hidden="1" x14ac:dyDescent="0.25">
      <c r="A523" s="327" t="s">
        <v>1257</v>
      </c>
      <c r="B523" s="328" t="s">
        <v>1258</v>
      </c>
      <c r="C523" s="329">
        <v>0</v>
      </c>
      <c r="D523" s="329">
        <v>785470126.60000014</v>
      </c>
      <c r="E523" s="329">
        <v>785470126.60000014</v>
      </c>
      <c r="F523" s="329">
        <v>0</v>
      </c>
    </row>
    <row r="524" spans="1:6" hidden="1" x14ac:dyDescent="0.25">
      <c r="A524" s="327" t="s">
        <v>1259</v>
      </c>
      <c r="B524" s="328" t="s">
        <v>1260</v>
      </c>
      <c r="C524" s="329">
        <v>0</v>
      </c>
      <c r="D524" s="329">
        <v>0</v>
      </c>
      <c r="E524" s="329">
        <v>0</v>
      </c>
      <c r="F524" s="329">
        <v>0</v>
      </c>
    </row>
    <row r="525" spans="1:6" hidden="1" x14ac:dyDescent="0.25">
      <c r="A525" s="327" t="s">
        <v>1261</v>
      </c>
      <c r="B525" s="328" t="s">
        <v>1262</v>
      </c>
      <c r="C525" s="329">
        <v>0</v>
      </c>
      <c r="D525" s="329">
        <v>0</v>
      </c>
      <c r="E525" s="329">
        <v>0</v>
      </c>
      <c r="F525" s="329">
        <v>0</v>
      </c>
    </row>
    <row r="526" spans="1:6" hidden="1" x14ac:dyDescent="0.25">
      <c r="A526" s="327" t="s">
        <v>1263</v>
      </c>
      <c r="B526" s="328" t="s">
        <v>1264</v>
      </c>
      <c r="C526" s="329">
        <v>0</v>
      </c>
      <c r="D526" s="329">
        <v>31847081.559999999</v>
      </c>
      <c r="E526" s="329">
        <v>31847081.559999999</v>
      </c>
      <c r="F526" s="329">
        <v>0</v>
      </c>
    </row>
    <row r="527" spans="1:6" hidden="1" x14ac:dyDescent="0.25">
      <c r="A527" s="327" t="s">
        <v>1265</v>
      </c>
      <c r="B527" s="328" t="s">
        <v>1264</v>
      </c>
      <c r="C527" s="329">
        <v>0</v>
      </c>
      <c r="D527" s="329">
        <v>31847081.559999999</v>
      </c>
      <c r="E527" s="329">
        <v>31847081.559999999</v>
      </c>
      <c r="F527" s="329">
        <v>0</v>
      </c>
    </row>
    <row r="528" spans="1:6" hidden="1" x14ac:dyDescent="0.25">
      <c r="A528" s="327" t="s">
        <v>1266</v>
      </c>
      <c r="B528" s="328" t="s">
        <v>1267</v>
      </c>
      <c r="C528" s="329">
        <v>0</v>
      </c>
      <c r="D528" s="329">
        <v>2644236573.3299999</v>
      </c>
      <c r="E528" s="329">
        <v>2644236573.3299999</v>
      </c>
      <c r="F528" s="329">
        <v>0</v>
      </c>
    </row>
    <row r="529" spans="1:6" hidden="1" x14ac:dyDescent="0.25">
      <c r="A529" s="327" t="s">
        <v>1268</v>
      </c>
      <c r="B529" s="328" t="s">
        <v>1267</v>
      </c>
      <c r="C529" s="329">
        <v>0</v>
      </c>
      <c r="D529" s="329">
        <v>2644236573.3299999</v>
      </c>
      <c r="E529" s="329">
        <v>2644236573.3299999</v>
      </c>
      <c r="F529" s="329">
        <v>0</v>
      </c>
    </row>
    <row r="530" spans="1:6" hidden="1" x14ac:dyDescent="0.25">
      <c r="A530" s="327" t="s">
        <v>1269</v>
      </c>
      <c r="B530" s="328" t="s">
        <v>1270</v>
      </c>
      <c r="C530" s="329">
        <v>0</v>
      </c>
      <c r="D530" s="329">
        <v>13056753.1</v>
      </c>
      <c r="E530" s="329">
        <v>13056753.1</v>
      </c>
      <c r="F530" s="329">
        <v>0</v>
      </c>
    </row>
    <row r="531" spans="1:6" hidden="1" x14ac:dyDescent="0.25">
      <c r="A531" s="327" t="s">
        <v>1271</v>
      </c>
      <c r="B531" s="328" t="s">
        <v>1272</v>
      </c>
      <c r="C531" s="329">
        <v>0</v>
      </c>
      <c r="D531" s="329">
        <v>0</v>
      </c>
      <c r="E531" s="329">
        <v>0</v>
      </c>
      <c r="F531" s="329">
        <v>0</v>
      </c>
    </row>
    <row r="532" spans="1:6" hidden="1" x14ac:dyDescent="0.25">
      <c r="A532" s="327" t="s">
        <v>1273</v>
      </c>
      <c r="B532" s="328" t="s">
        <v>1274</v>
      </c>
      <c r="C532" s="329">
        <v>0</v>
      </c>
      <c r="D532" s="329">
        <v>13056753.1</v>
      </c>
      <c r="E532" s="329">
        <v>13056753.1</v>
      </c>
      <c r="F532" s="329">
        <v>0</v>
      </c>
    </row>
    <row r="533" spans="1:6" hidden="1" x14ac:dyDescent="0.25">
      <c r="A533" s="327" t="s">
        <v>1275</v>
      </c>
      <c r="B533" s="328" t="s">
        <v>1276</v>
      </c>
      <c r="C533" s="329">
        <v>17042496.210000001</v>
      </c>
      <c r="D533" s="329">
        <v>344691995.37</v>
      </c>
      <c r="E533" s="329">
        <v>341939323.86000001</v>
      </c>
      <c r="F533" s="329">
        <v>19795167.719999969</v>
      </c>
    </row>
    <row r="534" spans="1:6" hidden="1" x14ac:dyDescent="0.25">
      <c r="A534" s="327" t="s">
        <v>1277</v>
      </c>
      <c r="B534" s="328" t="s">
        <v>1278</v>
      </c>
      <c r="C534" s="329">
        <v>785187</v>
      </c>
      <c r="D534" s="329">
        <v>0</v>
      </c>
      <c r="E534" s="329">
        <v>0</v>
      </c>
      <c r="F534" s="329">
        <v>785187</v>
      </c>
    </row>
    <row r="535" spans="1:6" hidden="1" x14ac:dyDescent="0.25">
      <c r="A535" s="327" t="s">
        <v>1279</v>
      </c>
      <c r="B535" s="328" t="s">
        <v>1280</v>
      </c>
      <c r="C535" s="329">
        <v>592849.43000000005</v>
      </c>
      <c r="D535" s="329">
        <v>0</v>
      </c>
      <c r="E535" s="329">
        <v>0</v>
      </c>
      <c r="F535" s="329">
        <v>592849.43000000005</v>
      </c>
    </row>
    <row r="536" spans="1:6" hidden="1" x14ac:dyDescent="0.25">
      <c r="A536" s="327" t="s">
        <v>1281</v>
      </c>
      <c r="B536" s="328" t="s">
        <v>1282</v>
      </c>
      <c r="C536" s="329">
        <v>192337.57</v>
      </c>
      <c r="D536" s="329">
        <v>0</v>
      </c>
      <c r="E536" s="329">
        <v>0</v>
      </c>
      <c r="F536" s="329">
        <v>192337.57</v>
      </c>
    </row>
    <row r="537" spans="1:6" hidden="1" x14ac:dyDescent="0.25">
      <c r="A537" s="327" t="s">
        <v>1283</v>
      </c>
      <c r="B537" s="328" t="s">
        <v>1284</v>
      </c>
      <c r="C537" s="329">
        <v>4040329.59</v>
      </c>
      <c r="D537" s="329">
        <v>81773536.450000003</v>
      </c>
      <c r="E537" s="329">
        <v>78753294.069999993</v>
      </c>
      <c r="F537" s="329">
        <v>7060571.9700000137</v>
      </c>
    </row>
    <row r="538" spans="1:6" hidden="1" x14ac:dyDescent="0.25">
      <c r="A538" s="327" t="s">
        <v>1285</v>
      </c>
      <c r="B538" s="328" t="s">
        <v>1286</v>
      </c>
      <c r="C538" s="329">
        <v>21800.01</v>
      </c>
      <c r="D538" s="329">
        <v>0</v>
      </c>
      <c r="E538" s="329">
        <v>0</v>
      </c>
      <c r="F538" s="329">
        <v>21800.01</v>
      </c>
    </row>
    <row r="539" spans="1:6" hidden="1" x14ac:dyDescent="0.25">
      <c r="A539" s="327" t="s">
        <v>1287</v>
      </c>
      <c r="B539" s="328" t="s">
        <v>1288</v>
      </c>
      <c r="C539" s="329">
        <v>0</v>
      </c>
      <c r="D539" s="329">
        <v>0</v>
      </c>
      <c r="E539" s="329">
        <v>0</v>
      </c>
      <c r="F539" s="329">
        <v>0</v>
      </c>
    </row>
    <row r="540" spans="1:6" hidden="1" x14ac:dyDescent="0.25">
      <c r="A540" s="327" t="s">
        <v>1289</v>
      </c>
      <c r="B540" s="328" t="s">
        <v>1290</v>
      </c>
      <c r="C540" s="329">
        <v>0</v>
      </c>
      <c r="D540" s="329">
        <v>0</v>
      </c>
      <c r="E540" s="329">
        <v>0</v>
      </c>
      <c r="F540" s="329">
        <v>0</v>
      </c>
    </row>
    <row r="541" spans="1:6" hidden="1" x14ac:dyDescent="0.25">
      <c r="A541" s="327" t="s">
        <v>1291</v>
      </c>
      <c r="B541" s="328" t="s">
        <v>1292</v>
      </c>
      <c r="C541" s="329">
        <v>0</v>
      </c>
      <c r="D541" s="329">
        <v>0</v>
      </c>
      <c r="E541" s="329">
        <v>0</v>
      </c>
      <c r="F541" s="329">
        <v>0</v>
      </c>
    </row>
    <row r="542" spans="1:6" hidden="1" x14ac:dyDescent="0.25">
      <c r="A542" s="327" t="s">
        <v>1293</v>
      </c>
      <c r="B542" s="328" t="s">
        <v>586</v>
      </c>
      <c r="C542" s="329">
        <v>0</v>
      </c>
      <c r="D542" s="329">
        <v>0</v>
      </c>
      <c r="E542" s="329">
        <v>0</v>
      </c>
      <c r="F542" s="329">
        <v>0</v>
      </c>
    </row>
    <row r="543" spans="1:6" hidden="1" x14ac:dyDescent="0.25">
      <c r="A543" s="327" t="s">
        <v>1294</v>
      </c>
      <c r="B543" s="328" t="s">
        <v>478</v>
      </c>
      <c r="C543" s="329">
        <v>84007.6</v>
      </c>
      <c r="D543" s="329">
        <v>0</v>
      </c>
      <c r="E543" s="329">
        <v>0</v>
      </c>
      <c r="F543" s="329">
        <v>84007.6</v>
      </c>
    </row>
    <row r="544" spans="1:6" hidden="1" x14ac:dyDescent="0.25">
      <c r="A544" s="327" t="s">
        <v>1295</v>
      </c>
      <c r="B544" s="328" t="s">
        <v>1296</v>
      </c>
      <c r="C544" s="329">
        <v>0</v>
      </c>
      <c r="D544" s="329">
        <v>0</v>
      </c>
      <c r="E544" s="329">
        <v>0</v>
      </c>
      <c r="F544" s="329">
        <v>0</v>
      </c>
    </row>
    <row r="545" spans="1:6" hidden="1" x14ac:dyDescent="0.25">
      <c r="A545" s="327" t="s">
        <v>1297</v>
      </c>
      <c r="B545" s="328" t="s">
        <v>1292</v>
      </c>
      <c r="C545" s="329">
        <v>122825.1</v>
      </c>
      <c r="D545" s="329">
        <v>0</v>
      </c>
      <c r="E545" s="329">
        <v>0</v>
      </c>
      <c r="F545" s="329">
        <v>122825.1</v>
      </c>
    </row>
    <row r="546" spans="1:6" hidden="1" x14ac:dyDescent="0.25">
      <c r="A546" s="327" t="s">
        <v>1298</v>
      </c>
      <c r="B546" s="328" t="s">
        <v>1299</v>
      </c>
      <c r="C546" s="329">
        <v>0</v>
      </c>
      <c r="D546" s="329">
        <v>0</v>
      </c>
      <c r="E546" s="329">
        <v>0</v>
      </c>
      <c r="F546" s="329">
        <v>0</v>
      </c>
    </row>
    <row r="547" spans="1:6" hidden="1" x14ac:dyDescent="0.25">
      <c r="A547" s="327" t="s">
        <v>1300</v>
      </c>
      <c r="B547" s="328" t="s">
        <v>1301</v>
      </c>
      <c r="C547" s="329">
        <v>0</v>
      </c>
      <c r="D547" s="329">
        <v>0</v>
      </c>
      <c r="E547" s="329">
        <v>0</v>
      </c>
      <c r="F547" s="329">
        <v>0</v>
      </c>
    </row>
    <row r="548" spans="1:6" hidden="1" x14ac:dyDescent="0.25">
      <c r="A548" s="327" t="s">
        <v>1302</v>
      </c>
      <c r="B548" s="328" t="s">
        <v>1303</v>
      </c>
      <c r="C548" s="329">
        <v>34584.26</v>
      </c>
      <c r="D548" s="329">
        <v>0</v>
      </c>
      <c r="E548" s="329">
        <v>0</v>
      </c>
      <c r="F548" s="329">
        <v>34584.26</v>
      </c>
    </row>
    <row r="549" spans="1:6" hidden="1" x14ac:dyDescent="0.25">
      <c r="A549" s="327" t="s">
        <v>1304</v>
      </c>
      <c r="B549" s="328" t="s">
        <v>1305</v>
      </c>
      <c r="C549" s="329">
        <v>0</v>
      </c>
      <c r="D549" s="329">
        <v>0</v>
      </c>
      <c r="E549" s="329">
        <v>0</v>
      </c>
      <c r="F549" s="329">
        <v>0</v>
      </c>
    </row>
    <row r="550" spans="1:6" hidden="1" x14ac:dyDescent="0.25">
      <c r="A550" s="327" t="s">
        <v>1306</v>
      </c>
      <c r="B550" s="328" t="s">
        <v>1307</v>
      </c>
      <c r="C550" s="329">
        <v>0</v>
      </c>
      <c r="D550" s="329">
        <v>0</v>
      </c>
      <c r="E550" s="329">
        <v>0</v>
      </c>
      <c r="F550" s="329">
        <v>0</v>
      </c>
    </row>
    <row r="551" spans="1:6" hidden="1" x14ac:dyDescent="0.25">
      <c r="A551" s="327" t="s">
        <v>1308</v>
      </c>
      <c r="B551" s="328" t="s">
        <v>602</v>
      </c>
      <c r="C551" s="329">
        <v>27800.52</v>
      </c>
      <c r="D551" s="329">
        <v>0</v>
      </c>
      <c r="E551" s="329">
        <v>0</v>
      </c>
      <c r="F551" s="329">
        <v>27800.52</v>
      </c>
    </row>
    <row r="552" spans="1:6" hidden="1" x14ac:dyDescent="0.25">
      <c r="A552" s="327" t="s">
        <v>1309</v>
      </c>
      <c r="B552" s="328" t="s">
        <v>1310</v>
      </c>
      <c r="C552" s="329">
        <v>0</v>
      </c>
      <c r="D552" s="329">
        <v>0</v>
      </c>
      <c r="E552" s="329">
        <v>0</v>
      </c>
      <c r="F552" s="329">
        <v>0</v>
      </c>
    </row>
    <row r="553" spans="1:6" hidden="1" x14ac:dyDescent="0.25">
      <c r="A553" s="327" t="s">
        <v>1311</v>
      </c>
      <c r="B553" s="328" t="s">
        <v>492</v>
      </c>
      <c r="C553" s="329">
        <v>0</v>
      </c>
      <c r="D553" s="329">
        <v>0</v>
      </c>
      <c r="E553" s="329">
        <v>0</v>
      </c>
      <c r="F553" s="329">
        <v>0</v>
      </c>
    </row>
    <row r="554" spans="1:6" hidden="1" x14ac:dyDescent="0.25">
      <c r="A554" s="327" t="s">
        <v>1312</v>
      </c>
      <c r="B554" s="328" t="s">
        <v>1313</v>
      </c>
      <c r="C554" s="329">
        <v>0</v>
      </c>
      <c r="D554" s="329">
        <v>0</v>
      </c>
      <c r="E554" s="329">
        <v>0</v>
      </c>
      <c r="F554" s="329">
        <v>0</v>
      </c>
    </row>
    <row r="555" spans="1:6" hidden="1" x14ac:dyDescent="0.25">
      <c r="A555" s="327" t="s">
        <v>1314</v>
      </c>
      <c r="B555" s="328" t="s">
        <v>1315</v>
      </c>
      <c r="C555" s="329">
        <v>0</v>
      </c>
      <c r="D555" s="329">
        <v>0</v>
      </c>
      <c r="E555" s="329">
        <v>0</v>
      </c>
      <c r="F555" s="329">
        <v>0</v>
      </c>
    </row>
    <row r="556" spans="1:6" hidden="1" x14ac:dyDescent="0.25">
      <c r="A556" s="327" t="s">
        <v>1316</v>
      </c>
      <c r="B556" s="328" t="s">
        <v>1317</v>
      </c>
      <c r="C556" s="329">
        <v>0</v>
      </c>
      <c r="D556" s="329">
        <v>0</v>
      </c>
      <c r="E556" s="329">
        <v>0</v>
      </c>
      <c r="F556" s="329">
        <v>0</v>
      </c>
    </row>
    <row r="557" spans="1:6" hidden="1" x14ac:dyDescent="0.25">
      <c r="A557" s="327" t="s">
        <v>1318</v>
      </c>
      <c r="B557" s="328" t="s">
        <v>1319</v>
      </c>
      <c r="C557" s="329">
        <v>50000</v>
      </c>
      <c r="D557" s="329">
        <v>0</v>
      </c>
      <c r="E557" s="329">
        <v>0</v>
      </c>
      <c r="F557" s="329">
        <v>50000</v>
      </c>
    </row>
    <row r="558" spans="1:6" hidden="1" x14ac:dyDescent="0.25">
      <c r="A558" s="327" t="s">
        <v>1320</v>
      </c>
      <c r="B558" s="328" t="s">
        <v>1321</v>
      </c>
      <c r="C558" s="329">
        <v>861003.24</v>
      </c>
      <c r="D558" s="329">
        <v>0</v>
      </c>
      <c r="E558" s="329">
        <v>0</v>
      </c>
      <c r="F558" s="329">
        <v>861003.24</v>
      </c>
    </row>
    <row r="559" spans="1:6" hidden="1" x14ac:dyDescent="0.25">
      <c r="A559" s="327" t="s">
        <v>1322</v>
      </c>
      <c r="B559" s="328" t="s">
        <v>1323</v>
      </c>
      <c r="C559" s="329">
        <v>0</v>
      </c>
      <c r="D559" s="329">
        <v>0</v>
      </c>
      <c r="E559" s="329">
        <v>0</v>
      </c>
      <c r="F559" s="329">
        <v>0</v>
      </c>
    </row>
    <row r="560" spans="1:6" hidden="1" x14ac:dyDescent="0.25">
      <c r="A560" s="327" t="s">
        <v>1324</v>
      </c>
      <c r="B560" s="328" t="s">
        <v>1325</v>
      </c>
      <c r="C560" s="329">
        <v>0</v>
      </c>
      <c r="D560" s="329">
        <v>0</v>
      </c>
      <c r="E560" s="329">
        <v>0</v>
      </c>
      <c r="F560" s="329">
        <v>0</v>
      </c>
    </row>
    <row r="561" spans="1:6" hidden="1" x14ac:dyDescent="0.25">
      <c r="A561" s="327" t="s">
        <v>1326</v>
      </c>
      <c r="B561" s="328" t="s">
        <v>1327</v>
      </c>
      <c r="C561" s="329">
        <v>0</v>
      </c>
      <c r="D561" s="329">
        <v>0</v>
      </c>
      <c r="E561" s="329">
        <v>0</v>
      </c>
      <c r="F561" s="329">
        <v>0</v>
      </c>
    </row>
    <row r="562" spans="1:6" hidden="1" x14ac:dyDescent="0.25">
      <c r="A562" s="327" t="s">
        <v>1328</v>
      </c>
      <c r="B562" s="328" t="s">
        <v>1329</v>
      </c>
      <c r="C562" s="329">
        <v>0</v>
      </c>
      <c r="D562" s="329">
        <v>0</v>
      </c>
      <c r="E562" s="329">
        <v>0</v>
      </c>
      <c r="F562" s="329">
        <v>0</v>
      </c>
    </row>
    <row r="563" spans="1:6" hidden="1" x14ac:dyDescent="0.25">
      <c r="A563" s="327" t="s">
        <v>1330</v>
      </c>
      <c r="B563" s="328" t="s">
        <v>504</v>
      </c>
      <c r="C563" s="329">
        <v>0</v>
      </c>
      <c r="D563" s="329">
        <v>0</v>
      </c>
      <c r="E563" s="329">
        <v>0</v>
      </c>
      <c r="F563" s="329">
        <v>0</v>
      </c>
    </row>
    <row r="564" spans="1:6" hidden="1" x14ac:dyDescent="0.25">
      <c r="A564" s="327" t="s">
        <v>1331</v>
      </c>
      <c r="B564" s="328" t="s">
        <v>600</v>
      </c>
      <c r="C564" s="329">
        <v>0</v>
      </c>
      <c r="D564" s="329">
        <v>0</v>
      </c>
      <c r="E564" s="329">
        <v>0</v>
      </c>
      <c r="F564" s="329">
        <v>0</v>
      </c>
    </row>
    <row r="565" spans="1:6" hidden="1" x14ac:dyDescent="0.25">
      <c r="A565" s="327" t="s">
        <v>1332</v>
      </c>
      <c r="B565" s="328" t="s">
        <v>1333</v>
      </c>
      <c r="C565" s="329">
        <v>0</v>
      </c>
      <c r="D565" s="329">
        <v>0</v>
      </c>
      <c r="E565" s="329">
        <v>0</v>
      </c>
      <c r="F565" s="329">
        <v>0</v>
      </c>
    </row>
    <row r="566" spans="1:6" hidden="1" x14ac:dyDescent="0.25">
      <c r="A566" s="327" t="s">
        <v>1334</v>
      </c>
      <c r="B566" s="328" t="s">
        <v>1335</v>
      </c>
      <c r="C566" s="329">
        <v>3142.88</v>
      </c>
      <c r="D566" s="329">
        <v>0</v>
      </c>
      <c r="E566" s="329">
        <v>0</v>
      </c>
      <c r="F566" s="329">
        <v>3142.88</v>
      </c>
    </row>
    <row r="567" spans="1:6" hidden="1" x14ac:dyDescent="0.25">
      <c r="A567" s="327" t="s">
        <v>1336</v>
      </c>
      <c r="B567" s="328" t="s">
        <v>607</v>
      </c>
      <c r="C567" s="329">
        <v>0</v>
      </c>
      <c r="D567" s="329">
        <v>0</v>
      </c>
      <c r="E567" s="329">
        <v>0</v>
      </c>
      <c r="F567" s="329">
        <v>0</v>
      </c>
    </row>
    <row r="568" spans="1:6" hidden="1" x14ac:dyDescent="0.25">
      <c r="A568" s="327" t="s">
        <v>1337</v>
      </c>
      <c r="B568" s="328" t="s">
        <v>1338</v>
      </c>
      <c r="C568" s="329">
        <v>0</v>
      </c>
      <c r="D568" s="329">
        <v>0</v>
      </c>
      <c r="E568" s="329">
        <v>0</v>
      </c>
      <c r="F568" s="329">
        <v>0</v>
      </c>
    </row>
    <row r="569" spans="1:6" hidden="1" x14ac:dyDescent="0.25">
      <c r="A569" s="327" t="s">
        <v>1339</v>
      </c>
      <c r="B569" s="328" t="s">
        <v>1340</v>
      </c>
      <c r="C569" s="329">
        <v>0</v>
      </c>
      <c r="D569" s="329">
        <v>0</v>
      </c>
      <c r="E569" s="329">
        <v>0</v>
      </c>
      <c r="F569" s="329">
        <v>0</v>
      </c>
    </row>
    <row r="570" spans="1:6" hidden="1" x14ac:dyDescent="0.25">
      <c r="A570" s="327" t="s">
        <v>1341</v>
      </c>
      <c r="B570" s="328" t="s">
        <v>1342</v>
      </c>
      <c r="C570" s="329">
        <v>0</v>
      </c>
      <c r="D570" s="329">
        <v>0</v>
      </c>
      <c r="E570" s="329">
        <v>0</v>
      </c>
      <c r="F570" s="329">
        <v>0</v>
      </c>
    </row>
    <row r="571" spans="1:6" hidden="1" x14ac:dyDescent="0.25">
      <c r="A571" s="327" t="s">
        <v>1343</v>
      </c>
      <c r="B571" s="328" t="s">
        <v>1344</v>
      </c>
      <c r="C571" s="329">
        <v>292.7</v>
      </c>
      <c r="D571" s="329">
        <v>0</v>
      </c>
      <c r="E571" s="329">
        <v>0</v>
      </c>
      <c r="F571" s="329">
        <v>292.7</v>
      </c>
    </row>
    <row r="572" spans="1:6" hidden="1" x14ac:dyDescent="0.25">
      <c r="A572" s="327" t="s">
        <v>1345</v>
      </c>
      <c r="B572" s="328" t="s">
        <v>1346</v>
      </c>
      <c r="C572" s="329">
        <v>0</v>
      </c>
      <c r="D572" s="329">
        <v>0</v>
      </c>
      <c r="E572" s="329">
        <v>0</v>
      </c>
      <c r="F572" s="329">
        <v>0</v>
      </c>
    </row>
    <row r="573" spans="1:6" hidden="1" x14ac:dyDescent="0.25">
      <c r="A573" s="327" t="s">
        <v>1347</v>
      </c>
      <c r="B573" s="328" t="s">
        <v>1348</v>
      </c>
      <c r="C573" s="329">
        <v>0</v>
      </c>
      <c r="D573" s="329">
        <v>0</v>
      </c>
      <c r="E573" s="329">
        <v>0</v>
      </c>
      <c r="F573" s="329">
        <v>0</v>
      </c>
    </row>
    <row r="574" spans="1:6" hidden="1" x14ac:dyDescent="0.25">
      <c r="A574" s="327" t="s">
        <v>1349</v>
      </c>
      <c r="B574" s="328" t="s">
        <v>1350</v>
      </c>
      <c r="C574" s="329">
        <v>0</v>
      </c>
      <c r="D574" s="329">
        <v>0</v>
      </c>
      <c r="E574" s="329">
        <v>0</v>
      </c>
      <c r="F574" s="329">
        <v>0</v>
      </c>
    </row>
    <row r="575" spans="1:6" hidden="1" x14ac:dyDescent="0.25">
      <c r="A575" s="327" t="s">
        <v>1351</v>
      </c>
      <c r="B575" s="328" t="s">
        <v>1352</v>
      </c>
      <c r="C575" s="329">
        <v>0</v>
      </c>
      <c r="D575" s="329">
        <v>0</v>
      </c>
      <c r="E575" s="329">
        <v>0</v>
      </c>
      <c r="F575" s="329">
        <v>0</v>
      </c>
    </row>
    <row r="576" spans="1:6" hidden="1" x14ac:dyDescent="0.25">
      <c r="A576" s="327" t="s">
        <v>1353</v>
      </c>
      <c r="B576" s="328" t="s">
        <v>1354</v>
      </c>
      <c r="C576" s="329">
        <v>0</v>
      </c>
      <c r="D576" s="329">
        <v>0</v>
      </c>
      <c r="E576" s="329">
        <v>0</v>
      </c>
      <c r="F576" s="329">
        <v>0</v>
      </c>
    </row>
    <row r="577" spans="1:6" hidden="1" x14ac:dyDescent="0.25">
      <c r="A577" s="327" t="s">
        <v>1355</v>
      </c>
      <c r="B577" s="328" t="s">
        <v>1356</v>
      </c>
      <c r="C577" s="329">
        <v>0</v>
      </c>
      <c r="D577" s="329">
        <v>0</v>
      </c>
      <c r="E577" s="329">
        <v>0</v>
      </c>
      <c r="F577" s="329">
        <v>0</v>
      </c>
    </row>
    <row r="578" spans="1:6" hidden="1" x14ac:dyDescent="0.25">
      <c r="A578" s="327" t="s">
        <v>1357</v>
      </c>
      <c r="B578" s="328" t="s">
        <v>472</v>
      </c>
      <c r="C578" s="329">
        <v>0</v>
      </c>
      <c r="D578" s="329">
        <v>0</v>
      </c>
      <c r="E578" s="329">
        <v>0</v>
      </c>
      <c r="F578" s="329">
        <v>0</v>
      </c>
    </row>
    <row r="579" spans="1:6" hidden="1" x14ac:dyDescent="0.25">
      <c r="A579" s="327" t="s">
        <v>1358</v>
      </c>
      <c r="B579" s="328" t="s">
        <v>1359</v>
      </c>
      <c r="C579" s="329">
        <v>77778.880000000005</v>
      </c>
      <c r="D579" s="329">
        <v>0</v>
      </c>
      <c r="E579" s="329">
        <v>77778.880000000005</v>
      </c>
      <c r="F579" s="329">
        <v>0</v>
      </c>
    </row>
    <row r="580" spans="1:6" hidden="1" x14ac:dyDescent="0.25">
      <c r="A580" s="327" t="s">
        <v>1360</v>
      </c>
      <c r="B580" s="328" t="s">
        <v>617</v>
      </c>
      <c r="C580" s="329">
        <v>0</v>
      </c>
      <c r="D580" s="329">
        <v>0</v>
      </c>
      <c r="E580" s="329">
        <v>0</v>
      </c>
      <c r="F580" s="329">
        <v>0</v>
      </c>
    </row>
    <row r="581" spans="1:6" hidden="1" x14ac:dyDescent="0.25">
      <c r="A581" s="327" t="s">
        <v>1361</v>
      </c>
      <c r="B581" s="328" t="s">
        <v>1362</v>
      </c>
      <c r="C581" s="329">
        <v>0</v>
      </c>
      <c r="D581" s="329">
        <v>0</v>
      </c>
      <c r="E581" s="329">
        <v>0</v>
      </c>
      <c r="F581" s="329">
        <v>0</v>
      </c>
    </row>
    <row r="582" spans="1:6" hidden="1" x14ac:dyDescent="0.25">
      <c r="A582" s="327" t="s">
        <v>1363</v>
      </c>
      <c r="B582" s="328" t="s">
        <v>624</v>
      </c>
      <c r="C582" s="329">
        <v>0</v>
      </c>
      <c r="D582" s="329">
        <v>0</v>
      </c>
      <c r="E582" s="329">
        <v>0</v>
      </c>
      <c r="F582" s="329">
        <v>0</v>
      </c>
    </row>
    <row r="583" spans="1:6" hidden="1" x14ac:dyDescent="0.25">
      <c r="A583" s="327" t="s">
        <v>1364</v>
      </c>
      <c r="B583" s="328" t="s">
        <v>1365</v>
      </c>
      <c r="C583" s="329">
        <v>0</v>
      </c>
      <c r="D583" s="329">
        <v>0</v>
      </c>
      <c r="E583" s="329">
        <v>0</v>
      </c>
      <c r="F583" s="329">
        <v>0</v>
      </c>
    </row>
    <row r="584" spans="1:6" hidden="1" x14ac:dyDescent="0.25">
      <c r="A584" s="327" t="s">
        <v>1366</v>
      </c>
      <c r="B584" s="328" t="s">
        <v>1367</v>
      </c>
      <c r="C584" s="329">
        <v>0</v>
      </c>
      <c r="D584" s="329">
        <v>0</v>
      </c>
      <c r="E584" s="329">
        <v>0</v>
      </c>
      <c r="F584" s="329">
        <v>0</v>
      </c>
    </row>
    <row r="585" spans="1:6" hidden="1" x14ac:dyDescent="0.25">
      <c r="A585" s="327" t="s">
        <v>1368</v>
      </c>
      <c r="B585" s="328" t="s">
        <v>1369</v>
      </c>
      <c r="C585" s="329">
        <v>0</v>
      </c>
      <c r="D585" s="329">
        <v>0</v>
      </c>
      <c r="E585" s="329">
        <v>0</v>
      </c>
      <c r="F585" s="329">
        <v>0</v>
      </c>
    </row>
    <row r="586" spans="1:6" hidden="1" x14ac:dyDescent="0.25">
      <c r="A586" s="327" t="s">
        <v>1370</v>
      </c>
      <c r="B586" s="328" t="s">
        <v>1371</v>
      </c>
      <c r="C586" s="329">
        <v>0</v>
      </c>
      <c r="D586" s="329">
        <v>0</v>
      </c>
      <c r="E586" s="329">
        <v>0</v>
      </c>
      <c r="F586" s="329">
        <v>0</v>
      </c>
    </row>
    <row r="587" spans="1:6" hidden="1" x14ac:dyDescent="0.25">
      <c r="A587" s="327" t="s">
        <v>1372</v>
      </c>
      <c r="B587" s="328" t="s">
        <v>1373</v>
      </c>
      <c r="C587" s="329">
        <v>0</v>
      </c>
      <c r="D587" s="329">
        <v>0</v>
      </c>
      <c r="E587" s="329">
        <v>0</v>
      </c>
      <c r="F587" s="329">
        <v>0</v>
      </c>
    </row>
    <row r="588" spans="1:6" hidden="1" x14ac:dyDescent="0.25">
      <c r="A588" s="327" t="s">
        <v>1374</v>
      </c>
      <c r="B588" s="328" t="s">
        <v>1375</v>
      </c>
      <c r="C588" s="329">
        <v>0</v>
      </c>
      <c r="D588" s="329">
        <v>0</v>
      </c>
      <c r="E588" s="329">
        <v>0</v>
      </c>
      <c r="F588" s="329">
        <v>0</v>
      </c>
    </row>
    <row r="589" spans="1:6" hidden="1" x14ac:dyDescent="0.25">
      <c r="A589" s="327" t="s">
        <v>1376</v>
      </c>
      <c r="B589" s="328" t="s">
        <v>1377</v>
      </c>
      <c r="C589" s="329">
        <v>0</v>
      </c>
      <c r="D589" s="329">
        <v>0</v>
      </c>
      <c r="E589" s="329">
        <v>0</v>
      </c>
      <c r="F589" s="329">
        <v>0</v>
      </c>
    </row>
    <row r="590" spans="1:6" hidden="1" x14ac:dyDescent="0.25">
      <c r="A590" s="327" t="s">
        <v>1378</v>
      </c>
      <c r="B590" s="328" t="s">
        <v>1379</v>
      </c>
      <c r="C590" s="329">
        <v>0</v>
      </c>
      <c r="D590" s="329">
        <v>0</v>
      </c>
      <c r="E590" s="329">
        <v>0</v>
      </c>
      <c r="F590" s="329">
        <v>0</v>
      </c>
    </row>
    <row r="591" spans="1:6" hidden="1" x14ac:dyDescent="0.25">
      <c r="A591" s="327" t="s">
        <v>1380</v>
      </c>
      <c r="B591" s="328" t="s">
        <v>1381</v>
      </c>
      <c r="C591" s="329">
        <v>0</v>
      </c>
      <c r="D591" s="329">
        <v>0</v>
      </c>
      <c r="E591" s="329">
        <v>0</v>
      </c>
      <c r="F591" s="329">
        <v>0</v>
      </c>
    </row>
    <row r="592" spans="1:6" hidden="1" x14ac:dyDescent="0.25">
      <c r="A592" s="327" t="s">
        <v>1382</v>
      </c>
      <c r="B592" s="328" t="s">
        <v>1383</v>
      </c>
      <c r="C592" s="329">
        <v>0</v>
      </c>
      <c r="D592" s="329">
        <v>0</v>
      </c>
      <c r="E592" s="329">
        <v>0</v>
      </c>
      <c r="F592" s="329">
        <v>0</v>
      </c>
    </row>
    <row r="593" spans="1:6" hidden="1" x14ac:dyDescent="0.25">
      <c r="A593" s="327" t="s">
        <v>1384</v>
      </c>
      <c r="B593" s="328" t="s">
        <v>494</v>
      </c>
      <c r="C593" s="329">
        <v>0</v>
      </c>
      <c r="D593" s="329">
        <v>0</v>
      </c>
      <c r="E593" s="329">
        <v>0</v>
      </c>
      <c r="F593" s="329">
        <v>0</v>
      </c>
    </row>
    <row r="594" spans="1:6" hidden="1" x14ac:dyDescent="0.25">
      <c r="A594" s="327" t="s">
        <v>1385</v>
      </c>
      <c r="B594" s="328" t="s">
        <v>1386</v>
      </c>
      <c r="C594" s="329">
        <v>0</v>
      </c>
      <c r="D594" s="329">
        <v>0</v>
      </c>
      <c r="E594" s="329">
        <v>0</v>
      </c>
      <c r="F594" s="329">
        <v>0</v>
      </c>
    </row>
    <row r="595" spans="1:6" hidden="1" x14ac:dyDescent="0.25">
      <c r="A595" s="327" t="s">
        <v>1387</v>
      </c>
      <c r="B595" s="328" t="s">
        <v>1388</v>
      </c>
      <c r="C595" s="329">
        <v>0</v>
      </c>
      <c r="D595" s="329">
        <v>0</v>
      </c>
      <c r="E595" s="329">
        <v>0</v>
      </c>
      <c r="F595" s="329">
        <v>0</v>
      </c>
    </row>
    <row r="596" spans="1:6" hidden="1" x14ac:dyDescent="0.25">
      <c r="A596" s="327" t="s">
        <v>1389</v>
      </c>
      <c r="B596" s="328" t="s">
        <v>1390</v>
      </c>
      <c r="C596" s="329">
        <v>0</v>
      </c>
      <c r="D596" s="329">
        <v>0</v>
      </c>
      <c r="E596" s="329">
        <v>0</v>
      </c>
      <c r="F596" s="329">
        <v>0</v>
      </c>
    </row>
    <row r="597" spans="1:6" hidden="1" x14ac:dyDescent="0.25">
      <c r="A597" s="327" t="s">
        <v>1391</v>
      </c>
      <c r="B597" s="328" t="s">
        <v>1392</v>
      </c>
      <c r="C597" s="329">
        <v>0</v>
      </c>
      <c r="D597" s="329">
        <v>0</v>
      </c>
      <c r="E597" s="329">
        <v>0</v>
      </c>
      <c r="F597" s="329">
        <v>0</v>
      </c>
    </row>
    <row r="598" spans="1:6" hidden="1" x14ac:dyDescent="0.25">
      <c r="A598" s="327" t="s">
        <v>1393</v>
      </c>
      <c r="B598" s="328" t="s">
        <v>1394</v>
      </c>
      <c r="C598" s="329">
        <v>0</v>
      </c>
      <c r="D598" s="329">
        <v>0</v>
      </c>
      <c r="E598" s="329">
        <v>0</v>
      </c>
      <c r="F598" s="329">
        <v>0</v>
      </c>
    </row>
    <row r="599" spans="1:6" hidden="1" x14ac:dyDescent="0.25">
      <c r="A599" s="327" t="s">
        <v>1395</v>
      </c>
      <c r="B599" s="328" t="s">
        <v>1396</v>
      </c>
      <c r="C599" s="329">
        <v>0</v>
      </c>
      <c r="D599" s="329">
        <v>0</v>
      </c>
      <c r="E599" s="329">
        <v>0</v>
      </c>
      <c r="F599" s="329">
        <v>0</v>
      </c>
    </row>
    <row r="600" spans="1:6" hidden="1" x14ac:dyDescent="0.25">
      <c r="A600" s="327" t="s">
        <v>1397</v>
      </c>
      <c r="B600" s="328" t="s">
        <v>1398</v>
      </c>
      <c r="C600" s="329">
        <v>0</v>
      </c>
      <c r="D600" s="329">
        <v>0</v>
      </c>
      <c r="E600" s="329">
        <v>0</v>
      </c>
      <c r="F600" s="329">
        <v>0</v>
      </c>
    </row>
    <row r="601" spans="1:6" hidden="1" x14ac:dyDescent="0.25">
      <c r="A601" s="327" t="s">
        <v>1399</v>
      </c>
      <c r="B601" s="328" t="s">
        <v>1400</v>
      </c>
      <c r="C601" s="329">
        <v>0</v>
      </c>
      <c r="D601" s="329">
        <v>0</v>
      </c>
      <c r="E601" s="329">
        <v>0</v>
      </c>
      <c r="F601" s="329">
        <v>0</v>
      </c>
    </row>
    <row r="602" spans="1:6" hidden="1" x14ac:dyDescent="0.25">
      <c r="A602" s="327" t="s">
        <v>1401</v>
      </c>
      <c r="B602" s="328" t="s">
        <v>1402</v>
      </c>
      <c r="C602" s="329">
        <v>0</v>
      </c>
      <c r="D602" s="329">
        <v>0</v>
      </c>
      <c r="E602" s="329">
        <v>0</v>
      </c>
      <c r="F602" s="329">
        <v>0</v>
      </c>
    </row>
    <row r="603" spans="1:6" hidden="1" x14ac:dyDescent="0.25">
      <c r="A603" s="327" t="s">
        <v>1403</v>
      </c>
      <c r="B603" s="328" t="s">
        <v>1404</v>
      </c>
      <c r="C603" s="329">
        <v>0</v>
      </c>
      <c r="D603" s="329">
        <v>0</v>
      </c>
      <c r="E603" s="329">
        <v>0</v>
      </c>
      <c r="F603" s="329">
        <v>0</v>
      </c>
    </row>
    <row r="604" spans="1:6" hidden="1" x14ac:dyDescent="0.25">
      <c r="A604" s="327" t="s">
        <v>1405</v>
      </c>
      <c r="B604" s="328" t="s">
        <v>1406</v>
      </c>
      <c r="C604" s="329">
        <v>0</v>
      </c>
      <c r="D604" s="329">
        <v>0</v>
      </c>
      <c r="E604" s="329">
        <v>0</v>
      </c>
      <c r="F604" s="329">
        <v>0</v>
      </c>
    </row>
    <row r="605" spans="1:6" hidden="1" x14ac:dyDescent="0.25">
      <c r="A605" s="327" t="s">
        <v>1407</v>
      </c>
      <c r="B605" s="328" t="s">
        <v>631</v>
      </c>
      <c r="C605" s="329">
        <v>7453.75</v>
      </c>
      <c r="D605" s="329">
        <v>0</v>
      </c>
      <c r="E605" s="329">
        <v>0</v>
      </c>
      <c r="F605" s="329">
        <v>7453.75</v>
      </c>
    </row>
    <row r="606" spans="1:6" hidden="1" x14ac:dyDescent="0.25">
      <c r="A606" s="327" t="s">
        <v>1408</v>
      </c>
      <c r="B606" s="328" t="s">
        <v>508</v>
      </c>
      <c r="C606" s="329">
        <v>0</v>
      </c>
      <c r="D606" s="329">
        <v>0</v>
      </c>
      <c r="E606" s="329">
        <v>0</v>
      </c>
      <c r="F606" s="329">
        <v>0</v>
      </c>
    </row>
    <row r="607" spans="1:6" hidden="1" x14ac:dyDescent="0.25">
      <c r="A607" s="327" t="s">
        <v>1409</v>
      </c>
      <c r="B607" s="328" t="s">
        <v>1410</v>
      </c>
      <c r="C607" s="329">
        <v>0</v>
      </c>
      <c r="D607" s="329">
        <v>0</v>
      </c>
      <c r="E607" s="329">
        <v>0</v>
      </c>
      <c r="F607" s="329">
        <v>0</v>
      </c>
    </row>
    <row r="608" spans="1:6" hidden="1" x14ac:dyDescent="0.25">
      <c r="A608" s="327" t="s">
        <v>1411</v>
      </c>
      <c r="B608" s="328" t="s">
        <v>1412</v>
      </c>
      <c r="C608" s="329">
        <v>0</v>
      </c>
      <c r="D608" s="329">
        <v>0</v>
      </c>
      <c r="E608" s="329">
        <v>0</v>
      </c>
      <c r="F608" s="329">
        <v>0</v>
      </c>
    </row>
    <row r="609" spans="1:6" hidden="1" x14ac:dyDescent="0.25">
      <c r="A609" s="327" t="s">
        <v>1413</v>
      </c>
      <c r="B609" s="328" t="s">
        <v>593</v>
      </c>
      <c r="C609" s="329">
        <v>0</v>
      </c>
      <c r="D609" s="329">
        <v>0</v>
      </c>
      <c r="E609" s="329">
        <v>0</v>
      </c>
      <c r="F609" s="329">
        <v>0</v>
      </c>
    </row>
    <row r="610" spans="1:6" hidden="1" x14ac:dyDescent="0.25">
      <c r="A610" s="327" t="s">
        <v>1414</v>
      </c>
      <c r="B610" s="328" t="s">
        <v>1415</v>
      </c>
      <c r="C610" s="329">
        <v>0</v>
      </c>
      <c r="D610" s="329">
        <v>0</v>
      </c>
      <c r="E610" s="329">
        <v>0</v>
      </c>
      <c r="F610" s="329">
        <v>0</v>
      </c>
    </row>
    <row r="611" spans="1:6" hidden="1" x14ac:dyDescent="0.25">
      <c r="A611" s="327" t="s">
        <v>1416</v>
      </c>
      <c r="B611" s="328" t="s">
        <v>1417</v>
      </c>
      <c r="C611" s="329">
        <v>0</v>
      </c>
      <c r="D611" s="329">
        <v>0</v>
      </c>
      <c r="E611" s="329">
        <v>0</v>
      </c>
      <c r="F611" s="329">
        <v>0</v>
      </c>
    </row>
    <row r="612" spans="1:6" hidden="1" x14ac:dyDescent="0.25">
      <c r="A612" s="327" t="s">
        <v>1418</v>
      </c>
      <c r="B612" s="328" t="s">
        <v>1419</v>
      </c>
      <c r="C612" s="329">
        <v>0</v>
      </c>
      <c r="D612" s="329">
        <v>0</v>
      </c>
      <c r="E612" s="329">
        <v>0</v>
      </c>
      <c r="F612" s="329">
        <v>0</v>
      </c>
    </row>
    <row r="613" spans="1:6" hidden="1" x14ac:dyDescent="0.25">
      <c r="A613" s="327" t="s">
        <v>1420</v>
      </c>
      <c r="B613" s="328" t="s">
        <v>1421</v>
      </c>
      <c r="C613" s="329">
        <v>0</v>
      </c>
      <c r="D613" s="329">
        <v>0</v>
      </c>
      <c r="E613" s="329">
        <v>0</v>
      </c>
      <c r="F613" s="329">
        <v>0</v>
      </c>
    </row>
    <row r="614" spans="1:6" hidden="1" x14ac:dyDescent="0.25">
      <c r="A614" s="327" t="s">
        <v>1422</v>
      </c>
      <c r="B614" s="328" t="s">
        <v>1423</v>
      </c>
      <c r="C614" s="329">
        <v>40040</v>
      </c>
      <c r="D614" s="329">
        <v>0</v>
      </c>
      <c r="E614" s="329">
        <v>0</v>
      </c>
      <c r="F614" s="329">
        <v>40040</v>
      </c>
    </row>
    <row r="615" spans="1:6" hidden="1" x14ac:dyDescent="0.25">
      <c r="A615" s="327" t="s">
        <v>1424</v>
      </c>
      <c r="B615" s="328" t="s">
        <v>639</v>
      </c>
      <c r="C615" s="329">
        <v>0</v>
      </c>
      <c r="D615" s="329">
        <v>0</v>
      </c>
      <c r="E615" s="329">
        <v>0</v>
      </c>
      <c r="F615" s="329">
        <v>0</v>
      </c>
    </row>
    <row r="616" spans="1:6" hidden="1" x14ac:dyDescent="0.25">
      <c r="A616" s="327" t="s">
        <v>1425</v>
      </c>
      <c r="B616" s="328" t="s">
        <v>1426</v>
      </c>
      <c r="C616" s="329">
        <v>0</v>
      </c>
      <c r="D616" s="329">
        <v>0</v>
      </c>
      <c r="E616" s="329">
        <v>0</v>
      </c>
      <c r="F616" s="329">
        <v>0</v>
      </c>
    </row>
    <row r="617" spans="1:6" hidden="1" x14ac:dyDescent="0.25">
      <c r="A617" s="327" t="s">
        <v>1427</v>
      </c>
      <c r="B617" s="328" t="s">
        <v>1428</v>
      </c>
      <c r="C617" s="329">
        <v>0</v>
      </c>
      <c r="D617" s="329">
        <v>0</v>
      </c>
      <c r="E617" s="329">
        <v>0</v>
      </c>
      <c r="F617" s="329">
        <v>0</v>
      </c>
    </row>
    <row r="618" spans="1:6" hidden="1" x14ac:dyDescent="0.25">
      <c r="A618" s="327" t="s">
        <v>1429</v>
      </c>
      <c r="B618" s="328" t="s">
        <v>1430</v>
      </c>
      <c r="C618" s="329">
        <v>0</v>
      </c>
      <c r="D618" s="329">
        <v>0</v>
      </c>
      <c r="E618" s="329">
        <v>0</v>
      </c>
      <c r="F618" s="329">
        <v>0</v>
      </c>
    </row>
    <row r="619" spans="1:6" hidden="1" x14ac:dyDescent="0.25">
      <c r="A619" s="327" t="s">
        <v>1431</v>
      </c>
      <c r="B619" s="328" t="s">
        <v>1432</v>
      </c>
      <c r="C619" s="329">
        <v>0</v>
      </c>
      <c r="D619" s="329">
        <v>0</v>
      </c>
      <c r="E619" s="329">
        <v>0</v>
      </c>
      <c r="F619" s="329">
        <v>0</v>
      </c>
    </row>
    <row r="620" spans="1:6" hidden="1" x14ac:dyDescent="0.25">
      <c r="A620" s="327" t="s">
        <v>1433</v>
      </c>
      <c r="B620" s="328" t="s">
        <v>1434</v>
      </c>
      <c r="C620" s="329">
        <v>0</v>
      </c>
      <c r="D620" s="329">
        <v>0</v>
      </c>
      <c r="E620" s="329">
        <v>0</v>
      </c>
      <c r="F620" s="329">
        <v>0</v>
      </c>
    </row>
    <row r="621" spans="1:6" hidden="1" x14ac:dyDescent="0.25">
      <c r="A621" s="327" t="s">
        <v>1435</v>
      </c>
      <c r="B621" s="328" t="s">
        <v>641</v>
      </c>
      <c r="C621" s="329">
        <v>0</v>
      </c>
      <c r="D621" s="329">
        <v>0</v>
      </c>
      <c r="E621" s="329">
        <v>0</v>
      </c>
      <c r="F621" s="329">
        <v>0</v>
      </c>
    </row>
    <row r="622" spans="1:6" hidden="1" x14ac:dyDescent="0.25">
      <c r="A622" s="327" t="s">
        <v>1436</v>
      </c>
      <c r="B622" s="328" t="s">
        <v>673</v>
      </c>
      <c r="C622" s="329">
        <v>0</v>
      </c>
      <c r="D622" s="329">
        <v>0</v>
      </c>
      <c r="E622" s="329">
        <v>0</v>
      </c>
      <c r="F622" s="329">
        <v>0</v>
      </c>
    </row>
    <row r="623" spans="1:6" hidden="1" x14ac:dyDescent="0.25">
      <c r="A623" s="327" t="s">
        <v>1437</v>
      </c>
      <c r="B623" s="328" t="s">
        <v>1438</v>
      </c>
      <c r="C623" s="329">
        <v>0</v>
      </c>
      <c r="D623" s="329">
        <v>0</v>
      </c>
      <c r="E623" s="329">
        <v>0</v>
      </c>
      <c r="F623" s="329">
        <v>0</v>
      </c>
    </row>
    <row r="624" spans="1:6" hidden="1" x14ac:dyDescent="0.25">
      <c r="A624" s="327" t="s">
        <v>1439</v>
      </c>
      <c r="B624" s="328" t="s">
        <v>518</v>
      </c>
      <c r="C624" s="329">
        <v>0</v>
      </c>
      <c r="D624" s="329">
        <v>0</v>
      </c>
      <c r="E624" s="329">
        <v>0</v>
      </c>
      <c r="F624" s="329">
        <v>0</v>
      </c>
    </row>
    <row r="625" spans="1:6" hidden="1" x14ac:dyDescent="0.25">
      <c r="A625" s="327" t="s">
        <v>1440</v>
      </c>
      <c r="B625" s="328" t="s">
        <v>1441</v>
      </c>
      <c r="C625" s="329">
        <v>0</v>
      </c>
      <c r="D625" s="329">
        <v>0</v>
      </c>
      <c r="E625" s="329">
        <v>0</v>
      </c>
      <c r="F625" s="329">
        <v>0</v>
      </c>
    </row>
    <row r="626" spans="1:6" hidden="1" x14ac:dyDescent="0.25">
      <c r="A626" s="327" t="s">
        <v>1442</v>
      </c>
      <c r="B626" s="328" t="s">
        <v>1443</v>
      </c>
      <c r="C626" s="329">
        <v>0</v>
      </c>
      <c r="D626" s="329">
        <v>0</v>
      </c>
      <c r="E626" s="329">
        <v>0</v>
      </c>
      <c r="F626" s="329">
        <v>0</v>
      </c>
    </row>
    <row r="627" spans="1:6" hidden="1" x14ac:dyDescent="0.25">
      <c r="A627" s="327" t="s">
        <v>1444</v>
      </c>
      <c r="B627" s="328" t="s">
        <v>1445</v>
      </c>
      <c r="C627" s="329">
        <v>0</v>
      </c>
      <c r="D627" s="329">
        <v>0</v>
      </c>
      <c r="E627" s="329">
        <v>0</v>
      </c>
      <c r="F627" s="329">
        <v>0</v>
      </c>
    </row>
    <row r="628" spans="1:6" hidden="1" x14ac:dyDescent="0.25">
      <c r="A628" s="327" t="s">
        <v>1446</v>
      </c>
      <c r="B628" s="328" t="s">
        <v>1447</v>
      </c>
      <c r="C628" s="329">
        <v>0</v>
      </c>
      <c r="D628" s="329">
        <v>0</v>
      </c>
      <c r="E628" s="329">
        <v>0</v>
      </c>
      <c r="F628" s="329">
        <v>0</v>
      </c>
    </row>
    <row r="629" spans="1:6" hidden="1" x14ac:dyDescent="0.25">
      <c r="A629" s="327" t="s">
        <v>1448</v>
      </c>
      <c r="B629" s="328" t="s">
        <v>1449</v>
      </c>
      <c r="C629" s="329">
        <v>0</v>
      </c>
      <c r="D629" s="329">
        <v>0</v>
      </c>
      <c r="E629" s="329">
        <v>0</v>
      </c>
      <c r="F629" s="329">
        <v>0</v>
      </c>
    </row>
    <row r="630" spans="1:6" hidden="1" x14ac:dyDescent="0.25">
      <c r="A630" s="327" t="s">
        <v>1450</v>
      </c>
      <c r="B630" s="328" t="s">
        <v>1451</v>
      </c>
      <c r="C630" s="329">
        <v>0</v>
      </c>
      <c r="D630" s="329">
        <v>0</v>
      </c>
      <c r="E630" s="329">
        <v>0</v>
      </c>
      <c r="F630" s="329">
        <v>0</v>
      </c>
    </row>
    <row r="631" spans="1:6" hidden="1" x14ac:dyDescent="0.25">
      <c r="A631" s="327" t="s">
        <v>1452</v>
      </c>
      <c r="B631" s="328" t="s">
        <v>685</v>
      </c>
      <c r="C631" s="329">
        <v>0</v>
      </c>
      <c r="D631" s="329">
        <v>0</v>
      </c>
      <c r="E631" s="329">
        <v>0</v>
      </c>
      <c r="F631" s="329">
        <v>0</v>
      </c>
    </row>
    <row r="632" spans="1:6" hidden="1" x14ac:dyDescent="0.25">
      <c r="A632" s="327" t="s">
        <v>1453</v>
      </c>
      <c r="B632" s="328" t="s">
        <v>1454</v>
      </c>
      <c r="C632" s="329">
        <v>0</v>
      </c>
      <c r="D632" s="329">
        <v>0</v>
      </c>
      <c r="E632" s="329">
        <v>0</v>
      </c>
      <c r="F632" s="329">
        <v>0</v>
      </c>
    </row>
    <row r="633" spans="1:6" hidden="1" x14ac:dyDescent="0.25">
      <c r="A633" s="327" t="s">
        <v>1455</v>
      </c>
      <c r="B633" s="328" t="s">
        <v>552</v>
      </c>
      <c r="C633" s="329">
        <v>0</v>
      </c>
      <c r="D633" s="329">
        <v>0</v>
      </c>
      <c r="E633" s="329">
        <v>0</v>
      </c>
      <c r="F633" s="329">
        <v>0</v>
      </c>
    </row>
    <row r="634" spans="1:6" hidden="1" x14ac:dyDescent="0.25">
      <c r="A634" s="327" t="s">
        <v>1456</v>
      </c>
      <c r="B634" s="328" t="s">
        <v>1457</v>
      </c>
      <c r="C634" s="329">
        <v>0</v>
      </c>
      <c r="D634" s="329">
        <v>0</v>
      </c>
      <c r="E634" s="329">
        <v>0</v>
      </c>
      <c r="F634" s="329">
        <v>0</v>
      </c>
    </row>
    <row r="635" spans="1:6" hidden="1" x14ac:dyDescent="0.25">
      <c r="A635" s="327" t="s">
        <v>1458</v>
      </c>
      <c r="B635" s="328" t="s">
        <v>1459</v>
      </c>
      <c r="C635" s="329">
        <v>0</v>
      </c>
      <c r="D635" s="329">
        <v>0</v>
      </c>
      <c r="E635" s="329">
        <v>0</v>
      </c>
      <c r="F635" s="329">
        <v>0</v>
      </c>
    </row>
    <row r="636" spans="1:6" hidden="1" x14ac:dyDescent="0.25">
      <c r="A636" s="327" t="s">
        <v>1460</v>
      </c>
      <c r="B636" s="328" t="s">
        <v>530</v>
      </c>
      <c r="C636" s="329">
        <v>0</v>
      </c>
      <c r="D636" s="329">
        <v>0</v>
      </c>
      <c r="E636" s="329">
        <v>0</v>
      </c>
      <c r="F636" s="329">
        <v>0</v>
      </c>
    </row>
    <row r="637" spans="1:6" hidden="1" x14ac:dyDescent="0.25">
      <c r="A637" s="327" t="s">
        <v>1461</v>
      </c>
      <c r="B637" s="328" t="s">
        <v>1462</v>
      </c>
      <c r="C637" s="329">
        <v>-3483.63</v>
      </c>
      <c r="D637" s="329">
        <v>1891964.38</v>
      </c>
      <c r="E637" s="329">
        <v>1891964.38</v>
      </c>
      <c r="F637" s="329">
        <v>-3483.6299999998882</v>
      </c>
    </row>
    <row r="638" spans="1:6" hidden="1" x14ac:dyDescent="0.25">
      <c r="A638" s="327" t="s">
        <v>1463</v>
      </c>
      <c r="B638" s="328" t="s">
        <v>1464</v>
      </c>
      <c r="C638" s="329">
        <v>0</v>
      </c>
      <c r="D638" s="329">
        <v>0</v>
      </c>
      <c r="E638" s="329">
        <v>0</v>
      </c>
      <c r="F638" s="329">
        <v>0</v>
      </c>
    </row>
    <row r="639" spans="1:6" hidden="1" x14ac:dyDescent="0.25">
      <c r="A639" s="327" t="s">
        <v>1465</v>
      </c>
      <c r="B639" s="328" t="s">
        <v>1466</v>
      </c>
      <c r="C639" s="329">
        <v>0</v>
      </c>
      <c r="D639" s="329">
        <v>0</v>
      </c>
      <c r="E639" s="329">
        <v>0</v>
      </c>
      <c r="F639" s="329">
        <v>0</v>
      </c>
    </row>
    <row r="640" spans="1:6" hidden="1" x14ac:dyDescent="0.25">
      <c r="A640" s="327" t="s">
        <v>1467</v>
      </c>
      <c r="B640" s="328" t="s">
        <v>1468</v>
      </c>
      <c r="C640" s="329">
        <v>0</v>
      </c>
      <c r="D640" s="329">
        <v>0</v>
      </c>
      <c r="E640" s="329">
        <v>0</v>
      </c>
      <c r="F640" s="329">
        <v>0</v>
      </c>
    </row>
    <row r="641" spans="1:6" hidden="1" x14ac:dyDescent="0.25">
      <c r="A641" s="327" t="s">
        <v>1469</v>
      </c>
      <c r="B641" s="328" t="s">
        <v>1470</v>
      </c>
      <c r="C641" s="329">
        <v>0</v>
      </c>
      <c r="D641" s="329">
        <v>0</v>
      </c>
      <c r="E641" s="329">
        <v>0</v>
      </c>
      <c r="F641" s="329">
        <v>0</v>
      </c>
    </row>
    <row r="642" spans="1:6" hidden="1" x14ac:dyDescent="0.25">
      <c r="A642" s="327" t="s">
        <v>1471</v>
      </c>
      <c r="B642" s="328" t="s">
        <v>1472</v>
      </c>
      <c r="C642" s="329">
        <v>0</v>
      </c>
      <c r="D642" s="329">
        <v>0</v>
      </c>
      <c r="E642" s="329">
        <v>0</v>
      </c>
      <c r="F642" s="329">
        <v>0</v>
      </c>
    </row>
    <row r="643" spans="1:6" hidden="1" x14ac:dyDescent="0.25">
      <c r="A643" s="327" t="s">
        <v>1473</v>
      </c>
      <c r="B643" s="328" t="s">
        <v>540</v>
      </c>
      <c r="C643" s="329">
        <v>0</v>
      </c>
      <c r="D643" s="329">
        <v>0</v>
      </c>
      <c r="E643" s="329">
        <v>0</v>
      </c>
      <c r="F643" s="329">
        <v>0</v>
      </c>
    </row>
    <row r="644" spans="1:6" hidden="1" x14ac:dyDescent="0.25">
      <c r="A644" s="327" t="s">
        <v>1474</v>
      </c>
      <c r="B644" s="328" t="s">
        <v>1475</v>
      </c>
      <c r="C644" s="329">
        <v>-0.01</v>
      </c>
      <c r="D644" s="329">
        <v>0</v>
      </c>
      <c r="E644" s="329">
        <v>0</v>
      </c>
      <c r="F644" s="329">
        <v>-0.01</v>
      </c>
    </row>
    <row r="645" spans="1:6" hidden="1" x14ac:dyDescent="0.25">
      <c r="A645" s="327" t="s">
        <v>1476</v>
      </c>
      <c r="B645" s="328" t="s">
        <v>1477</v>
      </c>
      <c r="C645" s="329">
        <v>85000</v>
      </c>
      <c r="D645" s="329">
        <v>0</v>
      </c>
      <c r="E645" s="329">
        <v>85000</v>
      </c>
      <c r="F645" s="329">
        <v>0</v>
      </c>
    </row>
    <row r="646" spans="1:6" hidden="1" x14ac:dyDescent="0.25">
      <c r="A646" s="327" t="s">
        <v>1478</v>
      </c>
      <c r="B646" s="328" t="s">
        <v>512</v>
      </c>
      <c r="C646" s="329">
        <v>0</v>
      </c>
      <c r="D646" s="329">
        <v>0</v>
      </c>
      <c r="E646" s="329">
        <v>0</v>
      </c>
      <c r="F646" s="329">
        <v>0</v>
      </c>
    </row>
    <row r="647" spans="1:6" hidden="1" x14ac:dyDescent="0.25">
      <c r="A647" s="327" t="s">
        <v>1479</v>
      </c>
      <c r="B647" s="328" t="s">
        <v>546</v>
      </c>
      <c r="C647" s="329">
        <v>0</v>
      </c>
      <c r="D647" s="329">
        <v>0</v>
      </c>
      <c r="E647" s="329">
        <v>0</v>
      </c>
      <c r="F647" s="329">
        <v>0</v>
      </c>
    </row>
    <row r="648" spans="1:6" hidden="1" x14ac:dyDescent="0.25">
      <c r="A648" s="327" t="s">
        <v>1480</v>
      </c>
      <c r="B648" s="328" t="s">
        <v>544</v>
      </c>
      <c r="C648" s="329">
        <v>0</v>
      </c>
      <c r="D648" s="329">
        <v>0</v>
      </c>
      <c r="E648" s="329">
        <v>0</v>
      </c>
      <c r="F648" s="329">
        <v>0</v>
      </c>
    </row>
    <row r="649" spans="1:6" hidden="1" x14ac:dyDescent="0.25">
      <c r="A649" s="327" t="s">
        <v>1481</v>
      </c>
      <c r="B649" s="328" t="s">
        <v>1482</v>
      </c>
      <c r="C649" s="329">
        <v>0</v>
      </c>
      <c r="D649" s="329">
        <v>0</v>
      </c>
      <c r="E649" s="329">
        <v>0</v>
      </c>
      <c r="F649" s="329">
        <v>0</v>
      </c>
    </row>
    <row r="650" spans="1:6" hidden="1" x14ac:dyDescent="0.25">
      <c r="A650" s="327" t="s">
        <v>1483</v>
      </c>
      <c r="B650" s="328" t="s">
        <v>538</v>
      </c>
      <c r="C650" s="329">
        <v>0</v>
      </c>
      <c r="D650" s="329">
        <v>0</v>
      </c>
      <c r="E650" s="329">
        <v>0</v>
      </c>
      <c r="F650" s="329">
        <v>0</v>
      </c>
    </row>
    <row r="651" spans="1:6" hidden="1" x14ac:dyDescent="0.25">
      <c r="A651" s="327" t="s">
        <v>1484</v>
      </c>
      <c r="B651" s="328" t="s">
        <v>1485</v>
      </c>
      <c r="C651" s="329">
        <v>0</v>
      </c>
      <c r="D651" s="329">
        <v>0</v>
      </c>
      <c r="E651" s="329">
        <v>0</v>
      </c>
      <c r="F651" s="329">
        <v>0</v>
      </c>
    </row>
    <row r="652" spans="1:6" hidden="1" x14ac:dyDescent="0.25">
      <c r="A652" s="327" t="s">
        <v>1486</v>
      </c>
      <c r="B652" s="328" t="s">
        <v>1487</v>
      </c>
      <c r="C652" s="329">
        <v>0</v>
      </c>
      <c r="D652" s="329">
        <v>0</v>
      </c>
      <c r="E652" s="329">
        <v>0</v>
      </c>
      <c r="F652" s="329">
        <v>0</v>
      </c>
    </row>
    <row r="653" spans="1:6" hidden="1" x14ac:dyDescent="0.25">
      <c r="A653" s="327" t="s">
        <v>1488</v>
      </c>
      <c r="B653" s="328" t="s">
        <v>1489</v>
      </c>
      <c r="C653" s="329">
        <v>0</v>
      </c>
      <c r="D653" s="329">
        <v>0</v>
      </c>
      <c r="E653" s="329">
        <v>0</v>
      </c>
      <c r="F653" s="329">
        <v>0</v>
      </c>
    </row>
    <row r="654" spans="1:6" hidden="1" x14ac:dyDescent="0.25">
      <c r="A654" s="327" t="s">
        <v>1490</v>
      </c>
      <c r="B654" s="328" t="s">
        <v>1491</v>
      </c>
      <c r="C654" s="329">
        <v>0</v>
      </c>
      <c r="D654" s="329">
        <v>0</v>
      </c>
      <c r="E654" s="329">
        <v>0</v>
      </c>
      <c r="F654" s="329">
        <v>0</v>
      </c>
    </row>
    <row r="655" spans="1:6" hidden="1" x14ac:dyDescent="0.25">
      <c r="A655" s="327" t="s">
        <v>1492</v>
      </c>
      <c r="B655" s="328" t="s">
        <v>1493</v>
      </c>
      <c r="C655" s="329">
        <v>0</v>
      </c>
      <c r="D655" s="329">
        <v>0</v>
      </c>
      <c r="E655" s="329">
        <v>0</v>
      </c>
      <c r="F655" s="329">
        <v>0</v>
      </c>
    </row>
    <row r="656" spans="1:6" hidden="1" x14ac:dyDescent="0.25">
      <c r="A656" s="327" t="s">
        <v>1494</v>
      </c>
      <c r="B656" s="328" t="s">
        <v>1495</v>
      </c>
      <c r="C656" s="329">
        <v>0</v>
      </c>
      <c r="D656" s="329">
        <v>0</v>
      </c>
      <c r="E656" s="329">
        <v>0</v>
      </c>
      <c r="F656" s="329">
        <v>0</v>
      </c>
    </row>
    <row r="657" spans="1:6" hidden="1" x14ac:dyDescent="0.25">
      <c r="A657" s="327" t="s">
        <v>1496</v>
      </c>
      <c r="B657" s="328" t="s">
        <v>1497</v>
      </c>
      <c r="C657" s="329">
        <v>0</v>
      </c>
      <c r="D657" s="329">
        <v>0</v>
      </c>
      <c r="E657" s="329">
        <v>0</v>
      </c>
      <c r="F657" s="329">
        <v>0</v>
      </c>
    </row>
    <row r="658" spans="1:6" hidden="1" x14ac:dyDescent="0.25">
      <c r="A658" s="327" t="s">
        <v>1498</v>
      </c>
      <c r="B658" s="328" t="s">
        <v>1499</v>
      </c>
      <c r="C658" s="329">
        <v>0</v>
      </c>
      <c r="D658" s="329">
        <v>0</v>
      </c>
      <c r="E658" s="329">
        <v>0</v>
      </c>
      <c r="F658" s="329">
        <v>0</v>
      </c>
    </row>
    <row r="659" spans="1:6" hidden="1" x14ac:dyDescent="0.25">
      <c r="A659" s="327" t="s">
        <v>1500</v>
      </c>
      <c r="B659" s="328" t="s">
        <v>1501</v>
      </c>
      <c r="C659" s="329">
        <v>0</v>
      </c>
      <c r="D659" s="329">
        <v>0</v>
      </c>
      <c r="E659" s="329">
        <v>0</v>
      </c>
      <c r="F659" s="329">
        <v>0</v>
      </c>
    </row>
    <row r="660" spans="1:6" hidden="1" x14ac:dyDescent="0.25">
      <c r="A660" s="327" t="s">
        <v>1502</v>
      </c>
      <c r="B660" s="328" t="s">
        <v>1503</v>
      </c>
      <c r="C660" s="329">
        <v>0.01</v>
      </c>
      <c r="D660" s="329">
        <v>0</v>
      </c>
      <c r="E660" s="329">
        <v>0</v>
      </c>
      <c r="F660" s="329">
        <v>0.01</v>
      </c>
    </row>
    <row r="661" spans="1:6" hidden="1" x14ac:dyDescent="0.25">
      <c r="A661" s="327" t="s">
        <v>1504</v>
      </c>
      <c r="B661" s="328" t="s">
        <v>1505</v>
      </c>
      <c r="C661" s="329">
        <v>0</v>
      </c>
      <c r="D661" s="329">
        <v>0</v>
      </c>
      <c r="E661" s="329">
        <v>0</v>
      </c>
      <c r="F661" s="329">
        <v>0</v>
      </c>
    </row>
    <row r="662" spans="1:6" hidden="1" x14ac:dyDescent="0.25">
      <c r="A662" s="327" t="s">
        <v>1506</v>
      </c>
      <c r="B662" s="328" t="s">
        <v>1507</v>
      </c>
      <c r="C662" s="329">
        <v>0</v>
      </c>
      <c r="D662" s="329">
        <v>0</v>
      </c>
      <c r="E662" s="329">
        <v>0</v>
      </c>
      <c r="F662" s="329">
        <v>0</v>
      </c>
    </row>
    <row r="663" spans="1:6" hidden="1" x14ac:dyDescent="0.25">
      <c r="A663" s="327" t="s">
        <v>1508</v>
      </c>
      <c r="B663" s="328" t="s">
        <v>550</v>
      </c>
      <c r="C663" s="329">
        <v>0</v>
      </c>
      <c r="D663" s="329">
        <v>0</v>
      </c>
      <c r="E663" s="329">
        <v>0</v>
      </c>
      <c r="F663" s="329">
        <v>0</v>
      </c>
    </row>
    <row r="664" spans="1:6" hidden="1" x14ac:dyDescent="0.25">
      <c r="A664" s="327" t="s">
        <v>1509</v>
      </c>
      <c r="B664" s="328" t="s">
        <v>1510</v>
      </c>
      <c r="C664" s="329">
        <v>0</v>
      </c>
      <c r="D664" s="329">
        <v>0</v>
      </c>
      <c r="E664" s="329">
        <v>0</v>
      </c>
      <c r="F664" s="329">
        <v>0</v>
      </c>
    </row>
    <row r="665" spans="1:6" hidden="1" x14ac:dyDescent="0.25">
      <c r="A665" s="327" t="s">
        <v>1511</v>
      </c>
      <c r="B665" s="328" t="s">
        <v>1512</v>
      </c>
      <c r="C665" s="329">
        <v>0</v>
      </c>
      <c r="D665" s="329">
        <v>0</v>
      </c>
      <c r="E665" s="329">
        <v>0</v>
      </c>
      <c r="F665" s="329">
        <v>0</v>
      </c>
    </row>
    <row r="666" spans="1:6" hidden="1" x14ac:dyDescent="0.25">
      <c r="A666" s="327" t="s">
        <v>1513</v>
      </c>
      <c r="B666" s="328" t="s">
        <v>1514</v>
      </c>
      <c r="C666" s="329">
        <v>0</v>
      </c>
      <c r="D666" s="329">
        <v>0</v>
      </c>
      <c r="E666" s="329">
        <v>0</v>
      </c>
      <c r="F666" s="329">
        <v>0</v>
      </c>
    </row>
    <row r="667" spans="1:6" hidden="1" x14ac:dyDescent="0.25">
      <c r="A667" s="327" t="s">
        <v>1515</v>
      </c>
      <c r="B667" s="328" t="s">
        <v>1516</v>
      </c>
      <c r="C667" s="329">
        <v>0</v>
      </c>
      <c r="D667" s="329">
        <v>0</v>
      </c>
      <c r="E667" s="329">
        <v>0</v>
      </c>
      <c r="F667" s="329">
        <v>0</v>
      </c>
    </row>
    <row r="668" spans="1:6" hidden="1" x14ac:dyDescent="0.25">
      <c r="A668" s="327" t="s">
        <v>1517</v>
      </c>
      <c r="B668" s="328" t="s">
        <v>1518</v>
      </c>
      <c r="C668" s="329">
        <v>0</v>
      </c>
      <c r="D668" s="329">
        <v>0</v>
      </c>
      <c r="E668" s="329">
        <v>0</v>
      </c>
      <c r="F668" s="329">
        <v>0</v>
      </c>
    </row>
    <row r="669" spans="1:6" hidden="1" x14ac:dyDescent="0.25">
      <c r="A669" s="327" t="s">
        <v>1519</v>
      </c>
      <c r="B669" s="328" t="s">
        <v>1520</v>
      </c>
      <c r="C669" s="329">
        <v>0</v>
      </c>
      <c r="D669" s="329">
        <v>0</v>
      </c>
      <c r="E669" s="329">
        <v>0</v>
      </c>
      <c r="F669" s="329">
        <v>0</v>
      </c>
    </row>
    <row r="670" spans="1:6" hidden="1" x14ac:dyDescent="0.25">
      <c r="A670" s="327" t="s">
        <v>1521</v>
      </c>
      <c r="B670" s="328" t="s">
        <v>1522</v>
      </c>
      <c r="C670" s="329">
        <v>0</v>
      </c>
      <c r="D670" s="329">
        <v>0</v>
      </c>
      <c r="E670" s="329">
        <v>0</v>
      </c>
      <c r="F670" s="329">
        <v>0</v>
      </c>
    </row>
    <row r="671" spans="1:6" hidden="1" x14ac:dyDescent="0.25">
      <c r="A671" s="327" t="s">
        <v>1523</v>
      </c>
      <c r="B671" s="328" t="s">
        <v>1524</v>
      </c>
      <c r="C671" s="329">
        <v>0</v>
      </c>
      <c r="D671" s="329">
        <v>0</v>
      </c>
      <c r="E671" s="329">
        <v>0</v>
      </c>
      <c r="F671" s="329">
        <v>0</v>
      </c>
    </row>
    <row r="672" spans="1:6" hidden="1" x14ac:dyDescent="0.25">
      <c r="A672" s="327" t="s">
        <v>1525</v>
      </c>
      <c r="B672" s="328" t="s">
        <v>1394</v>
      </c>
      <c r="C672" s="329">
        <v>0</v>
      </c>
      <c r="D672" s="329">
        <v>0</v>
      </c>
      <c r="E672" s="329">
        <v>0</v>
      </c>
      <c r="F672" s="329">
        <v>0</v>
      </c>
    </row>
    <row r="673" spans="1:6" hidden="1" x14ac:dyDescent="0.25">
      <c r="A673" s="327" t="s">
        <v>1526</v>
      </c>
      <c r="B673" s="328" t="s">
        <v>1527</v>
      </c>
      <c r="C673" s="329">
        <v>0</v>
      </c>
      <c r="D673" s="329">
        <v>0</v>
      </c>
      <c r="E673" s="329">
        <v>0</v>
      </c>
      <c r="F673" s="329">
        <v>0</v>
      </c>
    </row>
    <row r="674" spans="1:6" hidden="1" x14ac:dyDescent="0.25">
      <c r="A674" s="327" t="s">
        <v>1528</v>
      </c>
      <c r="B674" s="328" t="s">
        <v>1529</v>
      </c>
      <c r="C674" s="329">
        <v>0</v>
      </c>
      <c r="D674" s="329">
        <v>0</v>
      </c>
      <c r="E674" s="329">
        <v>0</v>
      </c>
      <c r="F674" s="329">
        <v>0</v>
      </c>
    </row>
    <row r="675" spans="1:6" hidden="1" x14ac:dyDescent="0.25">
      <c r="A675" s="327" t="s">
        <v>1530</v>
      </c>
      <c r="B675" s="328" t="s">
        <v>1531</v>
      </c>
      <c r="C675" s="329">
        <v>0</v>
      </c>
      <c r="D675" s="329">
        <v>0</v>
      </c>
      <c r="E675" s="329">
        <v>0</v>
      </c>
      <c r="F675" s="329">
        <v>0</v>
      </c>
    </row>
    <row r="676" spans="1:6" hidden="1" x14ac:dyDescent="0.25">
      <c r="A676" s="327" t="s">
        <v>1532</v>
      </c>
      <c r="B676" s="328" t="s">
        <v>1533</v>
      </c>
      <c r="C676" s="329">
        <v>0</v>
      </c>
      <c r="D676" s="329">
        <v>0</v>
      </c>
      <c r="E676" s="329">
        <v>0</v>
      </c>
      <c r="F676" s="329">
        <v>0</v>
      </c>
    </row>
    <row r="677" spans="1:6" hidden="1" x14ac:dyDescent="0.25">
      <c r="A677" s="327" t="s">
        <v>1534</v>
      </c>
      <c r="B677" s="328" t="s">
        <v>1535</v>
      </c>
      <c r="C677" s="329">
        <v>0</v>
      </c>
      <c r="D677" s="329">
        <v>0</v>
      </c>
      <c r="E677" s="329">
        <v>0</v>
      </c>
      <c r="F677" s="329">
        <v>0</v>
      </c>
    </row>
    <row r="678" spans="1:6" hidden="1" x14ac:dyDescent="0.25">
      <c r="A678" s="327" t="s">
        <v>1536</v>
      </c>
      <c r="B678" s="328" t="s">
        <v>1537</v>
      </c>
      <c r="C678" s="329">
        <v>0</v>
      </c>
      <c r="D678" s="329">
        <v>0</v>
      </c>
      <c r="E678" s="329">
        <v>0</v>
      </c>
      <c r="F678" s="329">
        <v>0</v>
      </c>
    </row>
    <row r="679" spans="1:6" hidden="1" x14ac:dyDescent="0.25">
      <c r="A679" s="327" t="s">
        <v>1538</v>
      </c>
      <c r="B679" s="328" t="s">
        <v>1539</v>
      </c>
      <c r="C679" s="329">
        <v>0</v>
      </c>
      <c r="D679" s="329">
        <v>0</v>
      </c>
      <c r="E679" s="329">
        <v>0</v>
      </c>
      <c r="F679" s="329">
        <v>0</v>
      </c>
    </row>
    <row r="680" spans="1:6" hidden="1" x14ac:dyDescent="0.25">
      <c r="A680" s="327" t="s">
        <v>1540</v>
      </c>
      <c r="B680" s="328" t="s">
        <v>1541</v>
      </c>
      <c r="C680" s="329">
        <v>0</v>
      </c>
      <c r="D680" s="329">
        <v>0</v>
      </c>
      <c r="E680" s="329">
        <v>0</v>
      </c>
      <c r="F680" s="329">
        <v>0</v>
      </c>
    </row>
    <row r="681" spans="1:6" hidden="1" x14ac:dyDescent="0.25">
      <c r="A681" s="327" t="s">
        <v>1542</v>
      </c>
      <c r="B681" s="328" t="s">
        <v>1543</v>
      </c>
      <c r="C681" s="329">
        <v>0</v>
      </c>
      <c r="D681" s="329">
        <v>0</v>
      </c>
      <c r="E681" s="329">
        <v>0</v>
      </c>
      <c r="F681" s="329">
        <v>0</v>
      </c>
    </row>
    <row r="682" spans="1:6" hidden="1" x14ac:dyDescent="0.25">
      <c r="A682" s="327" t="s">
        <v>1544</v>
      </c>
      <c r="B682" s="328" t="s">
        <v>570</v>
      </c>
      <c r="C682" s="329">
        <v>0</v>
      </c>
      <c r="D682" s="329">
        <v>0</v>
      </c>
      <c r="E682" s="329">
        <v>0</v>
      </c>
      <c r="F682" s="329">
        <v>0</v>
      </c>
    </row>
    <row r="683" spans="1:6" hidden="1" x14ac:dyDescent="0.25">
      <c r="A683" s="327" t="s">
        <v>1545</v>
      </c>
      <c r="B683" s="328" t="s">
        <v>510</v>
      </c>
      <c r="C683" s="329">
        <v>0</v>
      </c>
      <c r="D683" s="329">
        <v>0</v>
      </c>
      <c r="E683" s="329">
        <v>0</v>
      </c>
      <c r="F683" s="329">
        <v>0</v>
      </c>
    </row>
    <row r="684" spans="1:6" hidden="1" x14ac:dyDescent="0.25">
      <c r="A684" s="327" t="s">
        <v>1546</v>
      </c>
      <c r="B684" s="328" t="s">
        <v>1547</v>
      </c>
      <c r="C684" s="329">
        <v>0</v>
      </c>
      <c r="D684" s="329">
        <v>0</v>
      </c>
      <c r="E684" s="329">
        <v>0</v>
      </c>
      <c r="F684" s="329">
        <v>0</v>
      </c>
    </row>
    <row r="685" spans="1:6" hidden="1" x14ac:dyDescent="0.25">
      <c r="A685" s="327" t="s">
        <v>1548</v>
      </c>
      <c r="B685" s="328" t="s">
        <v>542</v>
      </c>
      <c r="C685" s="329">
        <v>0</v>
      </c>
      <c r="D685" s="329">
        <v>0</v>
      </c>
      <c r="E685" s="329">
        <v>0</v>
      </c>
      <c r="F685" s="329">
        <v>0</v>
      </c>
    </row>
    <row r="686" spans="1:6" hidden="1" x14ac:dyDescent="0.25">
      <c r="A686" s="327" t="s">
        <v>1549</v>
      </c>
      <c r="B686" s="328" t="s">
        <v>548</v>
      </c>
      <c r="C686" s="329">
        <v>0</v>
      </c>
      <c r="D686" s="329">
        <v>0</v>
      </c>
      <c r="E686" s="329">
        <v>0</v>
      </c>
      <c r="F686" s="329">
        <v>0</v>
      </c>
    </row>
    <row r="687" spans="1:6" hidden="1" x14ac:dyDescent="0.25">
      <c r="A687" s="327" t="s">
        <v>1550</v>
      </c>
      <c r="B687" s="328" t="s">
        <v>1551</v>
      </c>
      <c r="C687" s="329">
        <v>0</v>
      </c>
      <c r="D687" s="329">
        <v>0</v>
      </c>
      <c r="E687" s="329">
        <v>0</v>
      </c>
      <c r="F687" s="329">
        <v>0</v>
      </c>
    </row>
    <row r="688" spans="1:6" hidden="1" x14ac:dyDescent="0.25">
      <c r="A688" s="327" t="s">
        <v>1552</v>
      </c>
      <c r="B688" s="328" t="s">
        <v>1553</v>
      </c>
      <c r="C688" s="329">
        <v>0</v>
      </c>
      <c r="D688" s="329">
        <v>0</v>
      </c>
      <c r="E688" s="329">
        <v>0</v>
      </c>
      <c r="F688" s="329">
        <v>0</v>
      </c>
    </row>
    <row r="689" spans="1:6" hidden="1" x14ac:dyDescent="0.25">
      <c r="A689" s="327" t="s">
        <v>1554</v>
      </c>
      <c r="B689" s="328" t="s">
        <v>1555</v>
      </c>
      <c r="C689" s="329">
        <v>0</v>
      </c>
      <c r="D689" s="329">
        <v>0</v>
      </c>
      <c r="E689" s="329">
        <v>0</v>
      </c>
      <c r="F689" s="329">
        <v>0</v>
      </c>
    </row>
    <row r="690" spans="1:6" hidden="1" x14ac:dyDescent="0.25">
      <c r="A690" s="327" t="s">
        <v>1556</v>
      </c>
      <c r="B690" s="328" t="s">
        <v>1557</v>
      </c>
      <c r="C690" s="329">
        <v>0</v>
      </c>
      <c r="D690" s="329">
        <v>0</v>
      </c>
      <c r="E690" s="329">
        <v>0</v>
      </c>
      <c r="F690" s="329">
        <v>0</v>
      </c>
    </row>
    <row r="691" spans="1:6" hidden="1" x14ac:dyDescent="0.25">
      <c r="A691" s="327" t="s">
        <v>1558</v>
      </c>
      <c r="B691" s="328" t="s">
        <v>1559</v>
      </c>
      <c r="C691" s="329">
        <v>0</v>
      </c>
      <c r="D691" s="329">
        <v>0</v>
      </c>
      <c r="E691" s="329">
        <v>0</v>
      </c>
      <c r="F691" s="329">
        <v>0</v>
      </c>
    </row>
    <row r="692" spans="1:6" hidden="1" x14ac:dyDescent="0.25">
      <c r="A692" s="327" t="s">
        <v>1560</v>
      </c>
      <c r="B692" s="328" t="s">
        <v>1561</v>
      </c>
      <c r="C692" s="329">
        <v>4000</v>
      </c>
      <c r="D692" s="329">
        <v>0</v>
      </c>
      <c r="E692" s="329">
        <v>0</v>
      </c>
      <c r="F692" s="329">
        <v>4000</v>
      </c>
    </row>
    <row r="693" spans="1:6" hidden="1" x14ac:dyDescent="0.25">
      <c r="A693" s="327" t="s">
        <v>1562</v>
      </c>
      <c r="B693" s="328" t="s">
        <v>1563</v>
      </c>
      <c r="C693" s="329">
        <v>0</v>
      </c>
      <c r="D693" s="329">
        <v>0</v>
      </c>
      <c r="E693" s="329">
        <v>0</v>
      </c>
      <c r="F693" s="329">
        <v>0</v>
      </c>
    </row>
    <row r="694" spans="1:6" hidden="1" x14ac:dyDescent="0.25">
      <c r="A694" s="327" t="s">
        <v>1564</v>
      </c>
      <c r="B694" s="328" t="s">
        <v>678</v>
      </c>
      <c r="C694" s="329">
        <v>0</v>
      </c>
      <c r="D694" s="329">
        <v>0</v>
      </c>
      <c r="E694" s="329">
        <v>0</v>
      </c>
      <c r="F694" s="329">
        <v>0</v>
      </c>
    </row>
    <row r="695" spans="1:6" hidden="1" x14ac:dyDescent="0.25">
      <c r="A695" s="327" t="s">
        <v>1565</v>
      </c>
      <c r="B695" s="328" t="s">
        <v>1566</v>
      </c>
      <c r="C695" s="329">
        <v>0</v>
      </c>
      <c r="D695" s="329">
        <v>0</v>
      </c>
      <c r="E695" s="329">
        <v>0</v>
      </c>
      <c r="F695" s="329">
        <v>0</v>
      </c>
    </row>
    <row r="696" spans="1:6" hidden="1" x14ac:dyDescent="0.25">
      <c r="A696" s="327" t="s">
        <v>1567</v>
      </c>
      <c r="B696" s="328" t="s">
        <v>1568</v>
      </c>
      <c r="C696" s="329">
        <v>0</v>
      </c>
      <c r="D696" s="329">
        <v>0</v>
      </c>
      <c r="E696" s="329">
        <v>0</v>
      </c>
      <c r="F696" s="329">
        <v>0</v>
      </c>
    </row>
    <row r="697" spans="1:6" hidden="1" x14ac:dyDescent="0.25">
      <c r="A697" s="327" t="s">
        <v>1569</v>
      </c>
      <c r="B697" s="328" t="s">
        <v>581</v>
      </c>
      <c r="C697" s="329">
        <v>0</v>
      </c>
      <c r="D697" s="329">
        <v>0</v>
      </c>
      <c r="E697" s="329">
        <v>0</v>
      </c>
      <c r="F697" s="329">
        <v>0</v>
      </c>
    </row>
    <row r="698" spans="1:6" hidden="1" x14ac:dyDescent="0.25">
      <c r="A698" s="327" t="s">
        <v>1570</v>
      </c>
      <c r="B698" s="328" t="s">
        <v>1571</v>
      </c>
      <c r="C698" s="329">
        <v>0</v>
      </c>
      <c r="D698" s="329">
        <v>0</v>
      </c>
      <c r="E698" s="329">
        <v>0</v>
      </c>
      <c r="F698" s="329">
        <v>0</v>
      </c>
    </row>
    <row r="699" spans="1:6" hidden="1" x14ac:dyDescent="0.25">
      <c r="A699" s="327" t="s">
        <v>1572</v>
      </c>
      <c r="B699" s="328" t="s">
        <v>1573</v>
      </c>
      <c r="C699" s="329">
        <v>0</v>
      </c>
      <c r="D699" s="329">
        <v>0</v>
      </c>
      <c r="E699" s="329">
        <v>0</v>
      </c>
      <c r="F699" s="329">
        <v>0</v>
      </c>
    </row>
    <row r="700" spans="1:6" hidden="1" x14ac:dyDescent="0.25">
      <c r="A700" s="327" t="s">
        <v>1574</v>
      </c>
      <c r="B700" s="328" t="s">
        <v>1575</v>
      </c>
      <c r="C700" s="329">
        <v>0</v>
      </c>
      <c r="D700" s="329">
        <v>0</v>
      </c>
      <c r="E700" s="329">
        <v>0</v>
      </c>
      <c r="F700" s="329">
        <v>0</v>
      </c>
    </row>
    <row r="701" spans="1:6" hidden="1" x14ac:dyDescent="0.25">
      <c r="A701" s="327" t="s">
        <v>1576</v>
      </c>
      <c r="B701" s="328" t="s">
        <v>1577</v>
      </c>
      <c r="C701" s="329">
        <v>0</v>
      </c>
      <c r="D701" s="329">
        <v>0</v>
      </c>
      <c r="E701" s="329">
        <v>0</v>
      </c>
      <c r="F701" s="329">
        <v>0</v>
      </c>
    </row>
    <row r="702" spans="1:6" hidden="1" x14ac:dyDescent="0.25">
      <c r="A702" s="327" t="s">
        <v>1578</v>
      </c>
      <c r="B702" s="328" t="s">
        <v>1579</v>
      </c>
      <c r="C702" s="329">
        <v>0</v>
      </c>
      <c r="D702" s="329">
        <v>0</v>
      </c>
      <c r="E702" s="329">
        <v>0</v>
      </c>
      <c r="F702" s="329">
        <v>0</v>
      </c>
    </row>
    <row r="703" spans="1:6" hidden="1" x14ac:dyDescent="0.25">
      <c r="A703" s="327" t="s">
        <v>1580</v>
      </c>
      <c r="B703" s="328" t="s">
        <v>1581</v>
      </c>
      <c r="C703" s="329">
        <v>0</v>
      </c>
      <c r="D703" s="329">
        <v>0</v>
      </c>
      <c r="E703" s="329">
        <v>0</v>
      </c>
      <c r="F703" s="329">
        <v>0</v>
      </c>
    </row>
    <row r="704" spans="1:6" hidden="1" x14ac:dyDescent="0.25">
      <c r="A704" s="327" t="s">
        <v>1582</v>
      </c>
      <c r="B704" s="328" t="s">
        <v>1475</v>
      </c>
      <c r="C704" s="329">
        <v>0</v>
      </c>
      <c r="D704" s="329">
        <v>0</v>
      </c>
      <c r="E704" s="329">
        <v>0</v>
      </c>
      <c r="F704" s="329">
        <v>0</v>
      </c>
    </row>
    <row r="705" spans="1:6" hidden="1" x14ac:dyDescent="0.25">
      <c r="A705" s="327" t="s">
        <v>1583</v>
      </c>
      <c r="B705" s="328" t="s">
        <v>1584</v>
      </c>
      <c r="C705" s="329">
        <v>0</v>
      </c>
      <c r="D705" s="329">
        <v>0</v>
      </c>
      <c r="E705" s="329">
        <v>0</v>
      </c>
      <c r="F705" s="329">
        <v>0</v>
      </c>
    </row>
    <row r="706" spans="1:6" hidden="1" x14ac:dyDescent="0.25">
      <c r="A706" s="327" t="s">
        <v>1585</v>
      </c>
      <c r="B706" s="328" t="s">
        <v>560</v>
      </c>
      <c r="C706" s="329">
        <v>0</v>
      </c>
      <c r="D706" s="329">
        <v>0</v>
      </c>
      <c r="E706" s="329">
        <v>0</v>
      </c>
      <c r="F706" s="329">
        <v>0</v>
      </c>
    </row>
    <row r="707" spans="1:6" hidden="1" x14ac:dyDescent="0.25">
      <c r="A707" s="327" t="s">
        <v>1586</v>
      </c>
      <c r="B707" s="328" t="s">
        <v>1568</v>
      </c>
      <c r="C707" s="329">
        <v>0</v>
      </c>
      <c r="D707" s="329">
        <v>0</v>
      </c>
      <c r="E707" s="329">
        <v>0</v>
      </c>
      <c r="F707" s="329">
        <v>0</v>
      </c>
    </row>
    <row r="708" spans="1:6" hidden="1" x14ac:dyDescent="0.25">
      <c r="A708" s="327" t="s">
        <v>1587</v>
      </c>
      <c r="B708" s="328" t="s">
        <v>1588</v>
      </c>
      <c r="C708" s="329">
        <v>0</v>
      </c>
      <c r="D708" s="329">
        <v>0</v>
      </c>
      <c r="E708" s="329">
        <v>0</v>
      </c>
      <c r="F708" s="329">
        <v>0</v>
      </c>
    </row>
    <row r="709" spans="1:6" hidden="1" x14ac:dyDescent="0.25">
      <c r="A709" s="327" t="s">
        <v>1589</v>
      </c>
      <c r="B709" s="328" t="s">
        <v>1590</v>
      </c>
      <c r="C709" s="329">
        <v>0</v>
      </c>
      <c r="D709" s="329">
        <v>0</v>
      </c>
      <c r="E709" s="329">
        <v>0</v>
      </c>
      <c r="F709" s="329">
        <v>0</v>
      </c>
    </row>
    <row r="710" spans="1:6" hidden="1" x14ac:dyDescent="0.25">
      <c r="A710" s="327" t="s">
        <v>1591</v>
      </c>
      <c r="B710" s="328" t="s">
        <v>1592</v>
      </c>
      <c r="C710" s="329">
        <v>0</v>
      </c>
      <c r="D710" s="329">
        <v>0</v>
      </c>
      <c r="E710" s="329">
        <v>0</v>
      </c>
      <c r="F710" s="329">
        <v>0</v>
      </c>
    </row>
    <row r="711" spans="1:6" hidden="1" x14ac:dyDescent="0.25">
      <c r="A711" s="327" t="s">
        <v>1593</v>
      </c>
      <c r="B711" s="328" t="s">
        <v>1594</v>
      </c>
      <c r="C711" s="329">
        <v>0</v>
      </c>
      <c r="D711" s="329">
        <v>0</v>
      </c>
      <c r="E711" s="329">
        <v>0</v>
      </c>
      <c r="F711" s="329">
        <v>0</v>
      </c>
    </row>
    <row r="712" spans="1:6" hidden="1" x14ac:dyDescent="0.25">
      <c r="A712" s="327" t="s">
        <v>1595</v>
      </c>
      <c r="B712" s="328" t="s">
        <v>1596</v>
      </c>
      <c r="C712" s="329">
        <v>0</v>
      </c>
      <c r="D712" s="329">
        <v>0</v>
      </c>
      <c r="E712" s="329">
        <v>0</v>
      </c>
      <c r="F712" s="329">
        <v>0</v>
      </c>
    </row>
    <row r="713" spans="1:6" hidden="1" x14ac:dyDescent="0.25">
      <c r="A713" s="327" t="s">
        <v>1597</v>
      </c>
      <c r="B713" s="328" t="s">
        <v>1598</v>
      </c>
      <c r="C713" s="329">
        <v>0</v>
      </c>
      <c r="D713" s="329">
        <v>0</v>
      </c>
      <c r="E713" s="329">
        <v>0</v>
      </c>
      <c r="F713" s="329">
        <v>0</v>
      </c>
    </row>
    <row r="714" spans="1:6" hidden="1" x14ac:dyDescent="0.25">
      <c r="A714" s="327" t="s">
        <v>1599</v>
      </c>
      <c r="B714" s="328" t="s">
        <v>664</v>
      </c>
      <c r="C714" s="329">
        <v>0</v>
      </c>
      <c r="D714" s="329">
        <v>0</v>
      </c>
      <c r="E714" s="329">
        <v>0</v>
      </c>
      <c r="F714" s="329">
        <v>0</v>
      </c>
    </row>
    <row r="715" spans="1:6" hidden="1" x14ac:dyDescent="0.25">
      <c r="A715" s="327" t="s">
        <v>1600</v>
      </c>
      <c r="B715" s="328" t="s">
        <v>1601</v>
      </c>
      <c r="C715" s="329">
        <v>0</v>
      </c>
      <c r="D715" s="329">
        <v>0</v>
      </c>
      <c r="E715" s="329">
        <v>0</v>
      </c>
      <c r="F715" s="329">
        <v>0</v>
      </c>
    </row>
    <row r="716" spans="1:6" hidden="1" x14ac:dyDescent="0.25">
      <c r="A716" s="327" t="s">
        <v>1602</v>
      </c>
      <c r="B716" s="328" t="s">
        <v>661</v>
      </c>
      <c r="C716" s="329">
        <v>0</v>
      </c>
      <c r="D716" s="329">
        <v>0</v>
      </c>
      <c r="E716" s="329">
        <v>0</v>
      </c>
      <c r="F716" s="329">
        <v>0</v>
      </c>
    </row>
    <row r="717" spans="1:6" hidden="1" x14ac:dyDescent="0.25">
      <c r="A717" s="327" t="s">
        <v>1603</v>
      </c>
      <c r="B717" s="328" t="s">
        <v>1604</v>
      </c>
      <c r="C717" s="329">
        <v>0</v>
      </c>
      <c r="D717" s="329">
        <v>0</v>
      </c>
      <c r="E717" s="329">
        <v>0</v>
      </c>
      <c r="F717" s="329">
        <v>0</v>
      </c>
    </row>
    <row r="718" spans="1:6" hidden="1" x14ac:dyDescent="0.25">
      <c r="A718" s="327" t="s">
        <v>1605</v>
      </c>
      <c r="B718" s="328" t="s">
        <v>1284</v>
      </c>
      <c r="C718" s="329">
        <v>2624084.2799999998</v>
      </c>
      <c r="D718" s="329">
        <v>79881572.069999993</v>
      </c>
      <c r="E718" s="329">
        <v>76698550.810000002</v>
      </c>
      <c r="F718" s="329">
        <v>5807105.5399999917</v>
      </c>
    </row>
    <row r="719" spans="1:6" hidden="1" x14ac:dyDescent="0.25">
      <c r="A719" s="327" t="s">
        <v>1606</v>
      </c>
      <c r="B719" s="328" t="s">
        <v>1607</v>
      </c>
      <c r="C719" s="329">
        <v>520252.32</v>
      </c>
      <c r="D719" s="329">
        <v>2275648.6500000004</v>
      </c>
      <c r="E719" s="329">
        <v>2200506.0500000003</v>
      </c>
      <c r="F719" s="329">
        <v>595394.91999999993</v>
      </c>
    </row>
    <row r="720" spans="1:6" hidden="1" x14ac:dyDescent="0.25">
      <c r="A720" s="327" t="s">
        <v>1608</v>
      </c>
      <c r="B720" s="328" t="s">
        <v>1609</v>
      </c>
      <c r="C720" s="329">
        <v>83290.11</v>
      </c>
      <c r="D720" s="329">
        <v>237903.97000000003</v>
      </c>
      <c r="E720" s="329">
        <v>178245.72</v>
      </c>
      <c r="F720" s="329">
        <v>142948.36000000002</v>
      </c>
    </row>
    <row r="721" spans="1:6" hidden="1" x14ac:dyDescent="0.25">
      <c r="A721" s="327" t="s">
        <v>1610</v>
      </c>
      <c r="B721" s="328" t="s">
        <v>1611</v>
      </c>
      <c r="C721" s="329">
        <v>165009.71</v>
      </c>
      <c r="D721" s="329">
        <v>0</v>
      </c>
      <c r="E721" s="329">
        <v>0</v>
      </c>
      <c r="F721" s="329">
        <v>165009.71</v>
      </c>
    </row>
    <row r="722" spans="1:6" hidden="1" x14ac:dyDescent="0.25">
      <c r="A722" s="327" t="s">
        <v>1612</v>
      </c>
      <c r="B722" s="328" t="s">
        <v>1607</v>
      </c>
      <c r="C722" s="329">
        <v>271952.5</v>
      </c>
      <c r="D722" s="329">
        <v>2037744.68</v>
      </c>
      <c r="E722" s="329">
        <v>2022260.33</v>
      </c>
      <c r="F722" s="329">
        <v>287436.84999999963</v>
      </c>
    </row>
    <row r="723" spans="1:6" hidden="1" x14ac:dyDescent="0.25">
      <c r="A723" s="327" t="s">
        <v>1613</v>
      </c>
      <c r="B723" s="328" t="s">
        <v>1614</v>
      </c>
      <c r="C723" s="329">
        <v>9880438.7799999993</v>
      </c>
      <c r="D723" s="329">
        <v>5275975.8100000005</v>
      </c>
      <c r="E723" s="329">
        <v>5585348.6200000001</v>
      </c>
      <c r="F723" s="329">
        <v>9571065.9699999988</v>
      </c>
    </row>
    <row r="724" spans="1:6" hidden="1" x14ac:dyDescent="0.25">
      <c r="A724" s="327" t="s">
        <v>1615</v>
      </c>
      <c r="B724" s="328" t="s">
        <v>1616</v>
      </c>
      <c r="C724" s="329">
        <v>7634049</v>
      </c>
      <c r="D724" s="329">
        <v>0</v>
      </c>
      <c r="E724" s="329">
        <v>0</v>
      </c>
      <c r="F724" s="329">
        <v>7634049</v>
      </c>
    </row>
    <row r="725" spans="1:6" hidden="1" x14ac:dyDescent="0.25">
      <c r="A725" s="327" t="s">
        <v>1617</v>
      </c>
      <c r="B725" s="328" t="s">
        <v>1618</v>
      </c>
      <c r="C725" s="329">
        <v>2246389.7799999998</v>
      </c>
      <c r="D725" s="329">
        <v>5275975.8100000005</v>
      </c>
      <c r="E725" s="329">
        <v>5585348.6200000001</v>
      </c>
      <c r="F725" s="329">
        <v>1937016.9699999997</v>
      </c>
    </row>
    <row r="726" spans="1:6" hidden="1" x14ac:dyDescent="0.25">
      <c r="A726" s="327" t="s">
        <v>1619</v>
      </c>
      <c r="B726" s="328" t="s">
        <v>1620</v>
      </c>
      <c r="C726" s="329">
        <v>0</v>
      </c>
      <c r="D726" s="329">
        <v>0</v>
      </c>
      <c r="E726" s="329">
        <v>0</v>
      </c>
      <c r="F726" s="329">
        <v>0</v>
      </c>
    </row>
    <row r="727" spans="1:6" hidden="1" x14ac:dyDescent="0.25">
      <c r="A727" s="327" t="s">
        <v>1621</v>
      </c>
      <c r="B727" s="328" t="s">
        <v>1620</v>
      </c>
      <c r="C727" s="329">
        <v>0</v>
      </c>
      <c r="D727" s="329">
        <v>0</v>
      </c>
      <c r="E727" s="329">
        <v>0</v>
      </c>
      <c r="F727" s="329">
        <v>0</v>
      </c>
    </row>
    <row r="728" spans="1:6" hidden="1" x14ac:dyDescent="0.25">
      <c r="A728" s="327" t="s">
        <v>1622</v>
      </c>
      <c r="B728" s="328" t="s">
        <v>1623</v>
      </c>
      <c r="C728" s="329">
        <v>1816288.52</v>
      </c>
      <c r="D728" s="329">
        <v>255366834.46000004</v>
      </c>
      <c r="E728" s="329">
        <v>255400175.12</v>
      </c>
      <c r="F728" s="329">
        <v>1782947.8600000441</v>
      </c>
    </row>
    <row r="729" spans="1:6" hidden="1" x14ac:dyDescent="0.25">
      <c r="A729" s="327" t="s">
        <v>1624</v>
      </c>
      <c r="B729" s="328" t="s">
        <v>1625</v>
      </c>
      <c r="C729" s="329">
        <v>1827056.84</v>
      </c>
      <c r="D729" s="329">
        <v>6404095.0099999998</v>
      </c>
      <c r="E729" s="329">
        <v>6404095.0099999998</v>
      </c>
      <c r="F729" s="329">
        <v>1827056.8399999999</v>
      </c>
    </row>
    <row r="730" spans="1:6" hidden="1" x14ac:dyDescent="0.25">
      <c r="A730" s="327" t="s">
        <v>1626</v>
      </c>
      <c r="B730" s="328" t="s">
        <v>1627</v>
      </c>
      <c r="C730" s="329">
        <v>0</v>
      </c>
      <c r="D730" s="329">
        <v>29799360.930000003</v>
      </c>
      <c r="E730" s="329">
        <v>29799360.929999996</v>
      </c>
      <c r="F730" s="329">
        <v>0</v>
      </c>
    </row>
    <row r="731" spans="1:6" hidden="1" x14ac:dyDescent="0.25">
      <c r="A731" s="327" t="s">
        <v>1628</v>
      </c>
      <c r="B731" s="328" t="s">
        <v>1629</v>
      </c>
      <c r="C731" s="329">
        <v>-10768.32</v>
      </c>
      <c r="D731" s="329">
        <v>219163378.52000001</v>
      </c>
      <c r="E731" s="329">
        <v>219196719.18000001</v>
      </c>
      <c r="F731" s="329">
        <v>-44108.979999989271</v>
      </c>
    </row>
    <row r="732" spans="1:6" hidden="1" x14ac:dyDescent="0.25">
      <c r="A732" s="327" t="s">
        <v>1630</v>
      </c>
      <c r="B732" s="328" t="s">
        <v>1631</v>
      </c>
      <c r="C732" s="329">
        <v>0</v>
      </c>
      <c r="D732" s="329">
        <v>0</v>
      </c>
      <c r="E732" s="329">
        <v>0</v>
      </c>
      <c r="F732" s="329">
        <v>0</v>
      </c>
    </row>
    <row r="733" spans="1:6" hidden="1" x14ac:dyDescent="0.25">
      <c r="A733" s="327" t="s">
        <v>1632</v>
      </c>
      <c r="B733" s="328" t="s">
        <v>1633</v>
      </c>
      <c r="C733" s="329">
        <v>674562.9</v>
      </c>
      <c r="D733" s="329">
        <v>11685237362.08</v>
      </c>
      <c r="E733" s="329">
        <v>11685237362.08</v>
      </c>
      <c r="F733" s="329">
        <v>674562.89999961853</v>
      </c>
    </row>
    <row r="734" spans="1:6" hidden="1" x14ac:dyDescent="0.25">
      <c r="A734" s="327" t="s">
        <v>1634</v>
      </c>
      <c r="B734" s="328" t="s">
        <v>1635</v>
      </c>
      <c r="C734" s="329">
        <v>674562.9</v>
      </c>
      <c r="D734" s="329">
        <v>10798843581.17</v>
      </c>
      <c r="E734" s="329">
        <v>10798843581.17</v>
      </c>
      <c r="F734" s="329">
        <v>674562.89999961853</v>
      </c>
    </row>
    <row r="735" spans="1:6" hidden="1" x14ac:dyDescent="0.25">
      <c r="A735" s="327" t="s">
        <v>1636</v>
      </c>
      <c r="B735" s="328" t="s">
        <v>1635</v>
      </c>
      <c r="C735" s="329">
        <v>674562.9</v>
      </c>
      <c r="D735" s="329">
        <v>10798843581.17</v>
      </c>
      <c r="E735" s="329">
        <v>10798843581.17</v>
      </c>
      <c r="F735" s="329">
        <v>674562.89999961853</v>
      </c>
    </row>
    <row r="736" spans="1:6" hidden="1" x14ac:dyDescent="0.25">
      <c r="A736" s="327" t="s">
        <v>1637</v>
      </c>
      <c r="B736" s="328" t="s">
        <v>1638</v>
      </c>
      <c r="C736" s="329">
        <v>0</v>
      </c>
      <c r="D736" s="329">
        <v>0</v>
      </c>
      <c r="E736" s="329">
        <v>0</v>
      </c>
      <c r="F736" s="329">
        <v>0</v>
      </c>
    </row>
    <row r="737" spans="1:6" hidden="1" x14ac:dyDescent="0.25">
      <c r="A737" s="327" t="s">
        <v>1639</v>
      </c>
      <c r="B737" s="328" t="s">
        <v>1638</v>
      </c>
      <c r="C737" s="329">
        <v>0</v>
      </c>
      <c r="D737" s="329">
        <v>0</v>
      </c>
      <c r="E737" s="329">
        <v>0</v>
      </c>
      <c r="F737" s="329">
        <v>0</v>
      </c>
    </row>
    <row r="738" spans="1:6" hidden="1" x14ac:dyDescent="0.25">
      <c r="A738" s="327" t="s">
        <v>1640</v>
      </c>
      <c r="B738" s="328" t="s">
        <v>1641</v>
      </c>
      <c r="C738" s="329">
        <v>0</v>
      </c>
      <c r="D738" s="329">
        <v>335527167.52999991</v>
      </c>
      <c r="E738" s="329">
        <v>335527167.52999991</v>
      </c>
      <c r="F738" s="329">
        <v>0</v>
      </c>
    </row>
    <row r="739" spans="1:6" hidden="1" x14ac:dyDescent="0.25">
      <c r="A739" s="327" t="s">
        <v>1642</v>
      </c>
      <c r="B739" s="328" t="s">
        <v>1641</v>
      </c>
      <c r="C739" s="329">
        <v>0</v>
      </c>
      <c r="D739" s="329">
        <v>335527167.52999991</v>
      </c>
      <c r="E739" s="329">
        <v>335527167.52999991</v>
      </c>
      <c r="F739" s="329">
        <v>0</v>
      </c>
    </row>
    <row r="740" spans="1:6" hidden="1" x14ac:dyDescent="0.25">
      <c r="A740" s="327" t="s">
        <v>1643</v>
      </c>
      <c r="B740" s="328" t="s">
        <v>1644</v>
      </c>
      <c r="C740" s="329">
        <v>0</v>
      </c>
      <c r="D740" s="329">
        <v>34845158.029999994</v>
      </c>
      <c r="E740" s="329">
        <v>34845158.029999994</v>
      </c>
      <c r="F740" s="329">
        <v>0</v>
      </c>
    </row>
    <row r="741" spans="1:6" hidden="1" x14ac:dyDescent="0.25">
      <c r="A741" s="327" t="s">
        <v>1645</v>
      </c>
      <c r="B741" s="328" t="s">
        <v>1644</v>
      </c>
      <c r="C741" s="329">
        <v>0</v>
      </c>
      <c r="D741" s="329">
        <v>34845158.029999994</v>
      </c>
      <c r="E741" s="329">
        <v>34845158.029999994</v>
      </c>
      <c r="F741" s="329">
        <v>0</v>
      </c>
    </row>
    <row r="742" spans="1:6" hidden="1" x14ac:dyDescent="0.25">
      <c r="A742" s="327" t="s">
        <v>1646</v>
      </c>
      <c r="B742" s="328" t="s">
        <v>1647</v>
      </c>
      <c r="C742" s="329">
        <v>0</v>
      </c>
      <c r="D742" s="329">
        <v>516021275.35000002</v>
      </c>
      <c r="E742" s="329">
        <v>516021275.35000002</v>
      </c>
      <c r="F742" s="329">
        <v>0</v>
      </c>
    </row>
    <row r="743" spans="1:6" hidden="1" x14ac:dyDescent="0.25">
      <c r="A743" s="327" t="s">
        <v>1648</v>
      </c>
      <c r="B743" s="328" t="s">
        <v>1647</v>
      </c>
      <c r="C743" s="329">
        <v>0</v>
      </c>
      <c r="D743" s="329">
        <v>516021275.35000002</v>
      </c>
      <c r="E743" s="329">
        <v>516021275.35000002</v>
      </c>
      <c r="F743" s="329">
        <v>0</v>
      </c>
    </row>
    <row r="744" spans="1:6" hidden="1" x14ac:dyDescent="0.25">
      <c r="A744" s="327" t="s">
        <v>1649</v>
      </c>
      <c r="B744" s="328" t="s">
        <v>1650</v>
      </c>
      <c r="C744" s="329">
        <v>0</v>
      </c>
      <c r="D744" s="329">
        <v>0</v>
      </c>
      <c r="E744" s="329">
        <v>0</v>
      </c>
      <c r="F744" s="329">
        <v>0</v>
      </c>
    </row>
    <row r="745" spans="1:6" hidden="1" x14ac:dyDescent="0.25">
      <c r="A745" s="327" t="s">
        <v>1651</v>
      </c>
      <c r="B745" s="328" t="s">
        <v>1650</v>
      </c>
      <c r="C745" s="329">
        <v>0</v>
      </c>
      <c r="D745" s="329">
        <v>0</v>
      </c>
      <c r="E745" s="329">
        <v>0</v>
      </c>
      <c r="F745" s="329">
        <v>0</v>
      </c>
    </row>
    <row r="746" spans="1:6" hidden="1" x14ac:dyDescent="0.25">
      <c r="A746" s="327" t="s">
        <v>1652</v>
      </c>
      <c r="B746" s="328" t="s">
        <v>1653</v>
      </c>
      <c r="C746" s="329">
        <v>0</v>
      </c>
      <c r="D746" s="329">
        <v>0</v>
      </c>
      <c r="E746" s="329">
        <v>0</v>
      </c>
      <c r="F746" s="329">
        <v>0</v>
      </c>
    </row>
    <row r="747" spans="1:6" hidden="1" x14ac:dyDescent="0.25">
      <c r="A747" s="327" t="s">
        <v>1654</v>
      </c>
      <c r="B747" s="328" t="s">
        <v>1653</v>
      </c>
      <c r="C747" s="329">
        <v>0</v>
      </c>
      <c r="D747" s="329">
        <v>0</v>
      </c>
      <c r="E747" s="329">
        <v>0</v>
      </c>
      <c r="F747" s="329">
        <v>0</v>
      </c>
    </row>
    <row r="748" spans="1:6" hidden="1" x14ac:dyDescent="0.25">
      <c r="A748" s="327" t="s">
        <v>1655</v>
      </c>
      <c r="B748" s="328" t="s">
        <v>1656</v>
      </c>
      <c r="C748" s="329">
        <v>0</v>
      </c>
      <c r="D748" s="329">
        <v>0</v>
      </c>
      <c r="E748" s="329">
        <v>0</v>
      </c>
      <c r="F748" s="329">
        <v>0</v>
      </c>
    </row>
    <row r="749" spans="1:6" hidden="1" x14ac:dyDescent="0.25">
      <c r="A749" s="327" t="s">
        <v>1657</v>
      </c>
      <c r="B749" s="328" t="s">
        <v>1656</v>
      </c>
      <c r="C749" s="329">
        <v>0</v>
      </c>
      <c r="D749" s="329">
        <v>0</v>
      </c>
      <c r="E749" s="329">
        <v>0</v>
      </c>
      <c r="F749" s="329">
        <v>0</v>
      </c>
    </row>
    <row r="750" spans="1:6" hidden="1" x14ac:dyDescent="0.25">
      <c r="A750" s="327" t="s">
        <v>1658</v>
      </c>
      <c r="B750" s="328" t="s">
        <v>1659</v>
      </c>
      <c r="C750" s="329">
        <v>0</v>
      </c>
      <c r="D750" s="329">
        <v>180</v>
      </c>
      <c r="E750" s="329">
        <v>180</v>
      </c>
      <c r="F750" s="329">
        <v>0</v>
      </c>
    </row>
    <row r="751" spans="1:6" hidden="1" x14ac:dyDescent="0.25">
      <c r="A751" s="327" t="s">
        <v>1660</v>
      </c>
      <c r="B751" s="328" t="s">
        <v>1659</v>
      </c>
      <c r="C751" s="329">
        <v>0</v>
      </c>
      <c r="D751" s="329">
        <v>180</v>
      </c>
      <c r="E751" s="329">
        <v>180</v>
      </c>
      <c r="F751" s="329">
        <v>0</v>
      </c>
    </row>
    <row r="752" spans="1:6" hidden="1" x14ac:dyDescent="0.25">
      <c r="A752" s="327" t="s">
        <v>1661</v>
      </c>
      <c r="B752" s="328" t="s">
        <v>1662</v>
      </c>
      <c r="C752" s="329">
        <v>2675.82</v>
      </c>
      <c r="D752" s="329">
        <v>1335700</v>
      </c>
      <c r="E752" s="329">
        <v>1348995.94</v>
      </c>
      <c r="F752" s="329">
        <v>-10620.119999999879</v>
      </c>
    </row>
    <row r="753" spans="1:6" hidden="1" x14ac:dyDescent="0.25">
      <c r="A753" s="327" t="s">
        <v>1663</v>
      </c>
      <c r="B753" s="328" t="s">
        <v>1664</v>
      </c>
      <c r="C753" s="329">
        <v>0</v>
      </c>
      <c r="D753" s="329">
        <v>1327000</v>
      </c>
      <c r="E753" s="329">
        <v>1327000</v>
      </c>
      <c r="F753" s="329">
        <v>0</v>
      </c>
    </row>
    <row r="754" spans="1:6" hidden="1" x14ac:dyDescent="0.25">
      <c r="A754" s="327" t="s">
        <v>1665</v>
      </c>
      <c r="B754" s="328" t="s">
        <v>1664</v>
      </c>
      <c r="C754" s="329">
        <v>0</v>
      </c>
      <c r="D754" s="329">
        <v>1327000</v>
      </c>
      <c r="E754" s="329">
        <v>1327000</v>
      </c>
      <c r="F754" s="329">
        <v>0</v>
      </c>
    </row>
    <row r="755" spans="1:6" hidden="1" x14ac:dyDescent="0.25">
      <c r="A755" s="327" t="s">
        <v>1666</v>
      </c>
      <c r="B755" s="328" t="s">
        <v>1667</v>
      </c>
      <c r="C755" s="329">
        <v>2675.82</v>
      </c>
      <c r="D755" s="329">
        <v>8700</v>
      </c>
      <c r="E755" s="329">
        <v>21995.94</v>
      </c>
      <c r="F755" s="329">
        <v>-10620.119999999999</v>
      </c>
    </row>
    <row r="756" spans="1:6" hidden="1" x14ac:dyDescent="0.25">
      <c r="A756" s="327" t="s">
        <v>1668</v>
      </c>
      <c r="B756" s="328" t="s">
        <v>1669</v>
      </c>
      <c r="C756" s="329">
        <v>0</v>
      </c>
      <c r="D756" s="329">
        <v>0</v>
      </c>
      <c r="E756" s="329">
        <v>0</v>
      </c>
      <c r="F756" s="329">
        <v>0</v>
      </c>
    </row>
    <row r="757" spans="1:6" hidden="1" x14ac:dyDescent="0.25">
      <c r="A757" s="327" t="s">
        <v>1670</v>
      </c>
      <c r="B757" s="328" t="s">
        <v>1671</v>
      </c>
      <c r="C757" s="329">
        <v>0</v>
      </c>
      <c r="D757" s="329">
        <v>0</v>
      </c>
      <c r="E757" s="329">
        <v>0</v>
      </c>
      <c r="F757" s="329">
        <v>0</v>
      </c>
    </row>
    <row r="758" spans="1:6" hidden="1" x14ac:dyDescent="0.25">
      <c r="A758" s="327" t="s">
        <v>1672</v>
      </c>
      <c r="B758" s="328" t="s">
        <v>1673</v>
      </c>
      <c r="C758" s="329">
        <v>0</v>
      </c>
      <c r="D758" s="329">
        <v>0</v>
      </c>
      <c r="E758" s="329">
        <v>0</v>
      </c>
      <c r="F758" s="329">
        <v>0</v>
      </c>
    </row>
    <row r="759" spans="1:6" hidden="1" x14ac:dyDescent="0.25">
      <c r="A759" s="327" t="s">
        <v>1674</v>
      </c>
      <c r="B759" s="328" t="s">
        <v>1675</v>
      </c>
      <c r="C759" s="329">
        <v>0</v>
      </c>
      <c r="D759" s="329">
        <v>0</v>
      </c>
      <c r="E759" s="329">
        <v>0</v>
      </c>
      <c r="F759" s="329">
        <v>0</v>
      </c>
    </row>
    <row r="760" spans="1:6" hidden="1" x14ac:dyDescent="0.25">
      <c r="A760" s="327" t="s">
        <v>1676</v>
      </c>
      <c r="B760" s="328" t="s">
        <v>1677</v>
      </c>
      <c r="C760" s="329">
        <v>0</v>
      </c>
      <c r="D760" s="329">
        <v>0</v>
      </c>
      <c r="E760" s="329">
        <v>0</v>
      </c>
      <c r="F760" s="329">
        <v>0</v>
      </c>
    </row>
    <row r="761" spans="1:6" hidden="1" x14ac:dyDescent="0.25">
      <c r="A761" s="327" t="s">
        <v>1678</v>
      </c>
      <c r="B761" s="328" t="s">
        <v>1679</v>
      </c>
      <c r="C761" s="329">
        <v>0</v>
      </c>
      <c r="D761" s="329">
        <v>0</v>
      </c>
      <c r="E761" s="329">
        <v>0</v>
      </c>
      <c r="F761" s="329">
        <v>0</v>
      </c>
    </row>
    <row r="762" spans="1:6" hidden="1" x14ac:dyDescent="0.25">
      <c r="A762" s="327" t="s">
        <v>1680</v>
      </c>
      <c r="B762" s="328" t="s">
        <v>1681</v>
      </c>
      <c r="C762" s="329">
        <v>0</v>
      </c>
      <c r="D762" s="329">
        <v>0</v>
      </c>
      <c r="E762" s="329">
        <v>0</v>
      </c>
      <c r="F762" s="329">
        <v>0</v>
      </c>
    </row>
    <row r="763" spans="1:6" hidden="1" x14ac:dyDescent="0.25">
      <c r="A763" s="327" t="s">
        <v>1682</v>
      </c>
      <c r="B763" s="328" t="s">
        <v>1683</v>
      </c>
      <c r="C763" s="329">
        <v>0</v>
      </c>
      <c r="D763" s="329">
        <v>0</v>
      </c>
      <c r="E763" s="329">
        <v>0</v>
      </c>
      <c r="F763" s="329">
        <v>0</v>
      </c>
    </row>
    <row r="764" spans="1:6" hidden="1" x14ac:dyDescent="0.25">
      <c r="A764" s="327" t="s">
        <v>1684</v>
      </c>
      <c r="B764" s="328" t="s">
        <v>1327</v>
      </c>
      <c r="C764" s="329">
        <v>0</v>
      </c>
      <c r="D764" s="329">
        <v>0</v>
      </c>
      <c r="E764" s="329">
        <v>0</v>
      </c>
      <c r="F764" s="329">
        <v>0</v>
      </c>
    </row>
    <row r="765" spans="1:6" hidden="1" x14ac:dyDescent="0.25">
      <c r="A765" s="327" t="s">
        <v>1685</v>
      </c>
      <c r="B765" s="328" t="s">
        <v>1686</v>
      </c>
      <c r="C765" s="329">
        <v>0</v>
      </c>
      <c r="D765" s="329">
        <v>0</v>
      </c>
      <c r="E765" s="329">
        <v>0</v>
      </c>
      <c r="F765" s="329">
        <v>0</v>
      </c>
    </row>
    <row r="766" spans="1:6" hidden="1" x14ac:dyDescent="0.25">
      <c r="A766" s="327" t="s">
        <v>1687</v>
      </c>
      <c r="B766" s="328" t="s">
        <v>1688</v>
      </c>
      <c r="C766" s="329">
        <v>10000</v>
      </c>
      <c r="D766" s="329">
        <v>0</v>
      </c>
      <c r="E766" s="329">
        <v>0</v>
      </c>
      <c r="F766" s="329">
        <v>10000</v>
      </c>
    </row>
    <row r="767" spans="1:6" hidden="1" x14ac:dyDescent="0.25">
      <c r="A767" s="327" t="s">
        <v>1689</v>
      </c>
      <c r="B767" s="328" t="s">
        <v>1690</v>
      </c>
      <c r="C767" s="329">
        <v>0</v>
      </c>
      <c r="D767" s="329">
        <v>0</v>
      </c>
      <c r="E767" s="329">
        <v>0</v>
      </c>
      <c r="F767" s="329">
        <v>0</v>
      </c>
    </row>
    <row r="768" spans="1:6" hidden="1" x14ac:dyDescent="0.25">
      <c r="A768" s="327" t="s">
        <v>1691</v>
      </c>
      <c r="B768" s="328" t="s">
        <v>1692</v>
      </c>
      <c r="C768" s="329">
        <v>0</v>
      </c>
      <c r="D768" s="329">
        <v>0</v>
      </c>
      <c r="E768" s="329">
        <v>0</v>
      </c>
      <c r="F768" s="329">
        <v>0</v>
      </c>
    </row>
    <row r="769" spans="1:6" hidden="1" x14ac:dyDescent="0.25">
      <c r="A769" s="327" t="s">
        <v>1693</v>
      </c>
      <c r="B769" s="328" t="s">
        <v>1694</v>
      </c>
      <c r="C769" s="329">
        <v>0</v>
      </c>
      <c r="D769" s="329">
        <v>0</v>
      </c>
      <c r="E769" s="329">
        <v>0</v>
      </c>
      <c r="F769" s="329">
        <v>0</v>
      </c>
    </row>
    <row r="770" spans="1:6" hidden="1" x14ac:dyDescent="0.25">
      <c r="A770" s="327" t="s">
        <v>1695</v>
      </c>
      <c r="B770" s="328" t="s">
        <v>1696</v>
      </c>
      <c r="C770" s="329">
        <v>0</v>
      </c>
      <c r="D770" s="329">
        <v>0</v>
      </c>
      <c r="E770" s="329">
        <v>0</v>
      </c>
      <c r="F770" s="329">
        <v>0</v>
      </c>
    </row>
    <row r="771" spans="1:6" hidden="1" x14ac:dyDescent="0.25">
      <c r="A771" s="327" t="s">
        <v>1697</v>
      </c>
      <c r="B771" s="328" t="s">
        <v>1698</v>
      </c>
      <c r="C771" s="329">
        <v>0</v>
      </c>
      <c r="D771" s="329">
        <v>0</v>
      </c>
      <c r="E771" s="329">
        <v>0</v>
      </c>
      <c r="F771" s="329">
        <v>0</v>
      </c>
    </row>
    <row r="772" spans="1:6" hidden="1" x14ac:dyDescent="0.25">
      <c r="A772" s="327" t="s">
        <v>1699</v>
      </c>
      <c r="B772" s="328" t="s">
        <v>1700</v>
      </c>
      <c r="C772" s="329">
        <v>0</v>
      </c>
      <c r="D772" s="329">
        <v>0</v>
      </c>
      <c r="E772" s="329">
        <v>0</v>
      </c>
      <c r="F772" s="329">
        <v>0</v>
      </c>
    </row>
    <row r="773" spans="1:6" hidden="1" x14ac:dyDescent="0.25">
      <c r="A773" s="327" t="s">
        <v>1701</v>
      </c>
      <c r="B773" s="328" t="s">
        <v>1702</v>
      </c>
      <c r="C773" s="329">
        <v>0</v>
      </c>
      <c r="D773" s="329">
        <v>0</v>
      </c>
      <c r="E773" s="329">
        <v>0</v>
      </c>
      <c r="F773" s="329">
        <v>0</v>
      </c>
    </row>
    <row r="774" spans="1:6" hidden="1" x14ac:dyDescent="0.25">
      <c r="A774" s="327" t="s">
        <v>1703</v>
      </c>
      <c r="B774" s="328" t="s">
        <v>1704</v>
      </c>
      <c r="C774" s="329">
        <v>0</v>
      </c>
      <c r="D774" s="329">
        <v>0</v>
      </c>
      <c r="E774" s="329">
        <v>0</v>
      </c>
      <c r="F774" s="329">
        <v>0</v>
      </c>
    </row>
    <row r="775" spans="1:6" hidden="1" x14ac:dyDescent="0.25">
      <c r="A775" s="327" t="s">
        <v>1705</v>
      </c>
      <c r="B775" s="328" t="s">
        <v>1706</v>
      </c>
      <c r="C775" s="329">
        <v>0</v>
      </c>
      <c r="D775" s="329">
        <v>0</v>
      </c>
      <c r="E775" s="329">
        <v>0</v>
      </c>
      <c r="F775" s="329">
        <v>0</v>
      </c>
    </row>
    <row r="776" spans="1:6" hidden="1" x14ac:dyDescent="0.25">
      <c r="A776" s="327" t="s">
        <v>1707</v>
      </c>
      <c r="B776" s="328" t="s">
        <v>1708</v>
      </c>
      <c r="C776" s="329">
        <v>0</v>
      </c>
      <c r="D776" s="329">
        <v>0</v>
      </c>
      <c r="E776" s="329">
        <v>0</v>
      </c>
      <c r="F776" s="329">
        <v>0</v>
      </c>
    </row>
    <row r="777" spans="1:6" hidden="1" x14ac:dyDescent="0.25">
      <c r="A777" s="327" t="s">
        <v>1709</v>
      </c>
      <c r="B777" s="328" t="s">
        <v>1710</v>
      </c>
      <c r="C777" s="329">
        <v>0</v>
      </c>
      <c r="D777" s="329">
        <v>0</v>
      </c>
      <c r="E777" s="329">
        <v>0</v>
      </c>
      <c r="F777" s="329">
        <v>0</v>
      </c>
    </row>
    <row r="778" spans="1:6" hidden="1" x14ac:dyDescent="0.25">
      <c r="A778" s="327" t="s">
        <v>1711</v>
      </c>
      <c r="B778" s="328" t="s">
        <v>1712</v>
      </c>
      <c r="C778" s="329">
        <v>0</v>
      </c>
      <c r="D778" s="329">
        <v>0</v>
      </c>
      <c r="E778" s="329">
        <v>0</v>
      </c>
      <c r="F778" s="329">
        <v>0</v>
      </c>
    </row>
    <row r="779" spans="1:6" hidden="1" x14ac:dyDescent="0.25">
      <c r="A779" s="327" t="s">
        <v>1713</v>
      </c>
      <c r="B779" s="328" t="s">
        <v>1714</v>
      </c>
      <c r="C779" s="329">
        <v>0</v>
      </c>
      <c r="D779" s="329">
        <v>0</v>
      </c>
      <c r="E779" s="329">
        <v>0</v>
      </c>
      <c r="F779" s="329">
        <v>0</v>
      </c>
    </row>
    <row r="780" spans="1:6" hidden="1" x14ac:dyDescent="0.25">
      <c r="A780" s="327" t="s">
        <v>1715</v>
      </c>
      <c r="B780" s="328" t="s">
        <v>1716</v>
      </c>
      <c r="C780" s="329">
        <v>0</v>
      </c>
      <c r="D780" s="329">
        <v>0</v>
      </c>
      <c r="E780" s="329">
        <v>0</v>
      </c>
      <c r="F780" s="329">
        <v>0</v>
      </c>
    </row>
    <row r="781" spans="1:6" hidden="1" x14ac:dyDescent="0.25">
      <c r="A781" s="327" t="s">
        <v>1717</v>
      </c>
      <c r="B781" s="328" t="s">
        <v>1296</v>
      </c>
      <c r="C781" s="329">
        <v>0</v>
      </c>
      <c r="D781" s="329">
        <v>0</v>
      </c>
      <c r="E781" s="329">
        <v>0</v>
      </c>
      <c r="F781" s="329">
        <v>0</v>
      </c>
    </row>
    <row r="782" spans="1:6" hidden="1" x14ac:dyDescent="0.25">
      <c r="A782" s="327" t="s">
        <v>1718</v>
      </c>
      <c r="B782" s="328" t="s">
        <v>1719</v>
      </c>
      <c r="C782" s="329">
        <v>0</v>
      </c>
      <c r="D782" s="329">
        <v>0</v>
      </c>
      <c r="E782" s="329">
        <v>0</v>
      </c>
      <c r="F782" s="329">
        <v>0</v>
      </c>
    </row>
    <row r="783" spans="1:6" hidden="1" x14ac:dyDescent="0.25">
      <c r="A783" s="327" t="s">
        <v>1720</v>
      </c>
      <c r="B783" s="328" t="s">
        <v>1721</v>
      </c>
      <c r="C783" s="329">
        <v>0</v>
      </c>
      <c r="D783" s="329">
        <v>0</v>
      </c>
      <c r="E783" s="329">
        <v>0</v>
      </c>
      <c r="F783" s="329">
        <v>0</v>
      </c>
    </row>
    <row r="784" spans="1:6" hidden="1" x14ac:dyDescent="0.25">
      <c r="A784" s="327" t="s">
        <v>1722</v>
      </c>
      <c r="B784" s="328" t="s">
        <v>1723</v>
      </c>
      <c r="C784" s="329">
        <v>0</v>
      </c>
      <c r="D784" s="329">
        <v>0</v>
      </c>
      <c r="E784" s="329">
        <v>0</v>
      </c>
      <c r="F784" s="329">
        <v>0</v>
      </c>
    </row>
    <row r="785" spans="1:6" hidden="1" x14ac:dyDescent="0.25">
      <c r="A785" s="327" t="s">
        <v>1724</v>
      </c>
      <c r="B785" s="328" t="s">
        <v>1725</v>
      </c>
      <c r="C785" s="329">
        <v>0</v>
      </c>
      <c r="D785" s="329">
        <v>0</v>
      </c>
      <c r="E785" s="329">
        <v>0</v>
      </c>
      <c r="F785" s="329">
        <v>0</v>
      </c>
    </row>
    <row r="786" spans="1:6" hidden="1" x14ac:dyDescent="0.25">
      <c r="A786" s="327" t="s">
        <v>1726</v>
      </c>
      <c r="B786" s="328" t="s">
        <v>1727</v>
      </c>
      <c r="C786" s="329">
        <v>0</v>
      </c>
      <c r="D786" s="329">
        <v>0</v>
      </c>
      <c r="E786" s="329">
        <v>0</v>
      </c>
      <c r="F786" s="329">
        <v>0</v>
      </c>
    </row>
    <row r="787" spans="1:6" hidden="1" x14ac:dyDescent="0.25">
      <c r="A787" s="327" t="s">
        <v>1728</v>
      </c>
      <c r="B787" s="328" t="s">
        <v>1729</v>
      </c>
      <c r="C787" s="329">
        <v>0</v>
      </c>
      <c r="D787" s="329">
        <v>0</v>
      </c>
      <c r="E787" s="329">
        <v>0</v>
      </c>
      <c r="F787" s="329">
        <v>0</v>
      </c>
    </row>
    <row r="788" spans="1:6" hidden="1" x14ac:dyDescent="0.25">
      <c r="A788" s="327" t="s">
        <v>1730</v>
      </c>
      <c r="B788" s="328" t="s">
        <v>1731</v>
      </c>
      <c r="C788" s="329">
        <v>0</v>
      </c>
      <c r="D788" s="329">
        <v>0</v>
      </c>
      <c r="E788" s="329">
        <v>0</v>
      </c>
      <c r="F788" s="329">
        <v>0</v>
      </c>
    </row>
    <row r="789" spans="1:6" hidden="1" x14ac:dyDescent="0.25">
      <c r="A789" s="327" t="s">
        <v>1732</v>
      </c>
      <c r="B789" s="328" t="s">
        <v>1733</v>
      </c>
      <c r="C789" s="329">
        <v>0</v>
      </c>
      <c r="D789" s="329">
        <v>0</v>
      </c>
      <c r="E789" s="329">
        <v>0</v>
      </c>
      <c r="F789" s="329">
        <v>0</v>
      </c>
    </row>
    <row r="790" spans="1:6" hidden="1" x14ac:dyDescent="0.25">
      <c r="A790" s="327" t="s">
        <v>1734</v>
      </c>
      <c r="B790" s="328" t="s">
        <v>490</v>
      </c>
      <c r="C790" s="329">
        <v>0</v>
      </c>
      <c r="D790" s="329">
        <v>0</v>
      </c>
      <c r="E790" s="329">
        <v>0</v>
      </c>
      <c r="F790" s="329">
        <v>0</v>
      </c>
    </row>
    <row r="791" spans="1:6" hidden="1" x14ac:dyDescent="0.25">
      <c r="A791" s="327" t="s">
        <v>1735</v>
      </c>
      <c r="B791" s="328" t="s">
        <v>1736</v>
      </c>
      <c r="C791" s="329">
        <v>0</v>
      </c>
      <c r="D791" s="329">
        <v>0</v>
      </c>
      <c r="E791" s="329">
        <v>0</v>
      </c>
      <c r="F791" s="329">
        <v>0</v>
      </c>
    </row>
    <row r="792" spans="1:6" hidden="1" x14ac:dyDescent="0.25">
      <c r="A792" s="327" t="s">
        <v>1737</v>
      </c>
      <c r="B792" s="328" t="s">
        <v>1738</v>
      </c>
      <c r="C792" s="329">
        <v>0</v>
      </c>
      <c r="D792" s="329">
        <v>0</v>
      </c>
      <c r="E792" s="329">
        <v>0</v>
      </c>
      <c r="F792" s="329">
        <v>0</v>
      </c>
    </row>
    <row r="793" spans="1:6" hidden="1" x14ac:dyDescent="0.25">
      <c r="A793" s="327" t="s">
        <v>1739</v>
      </c>
      <c r="B793" s="328" t="s">
        <v>1740</v>
      </c>
      <c r="C793" s="329">
        <v>0</v>
      </c>
      <c r="D793" s="329">
        <v>0</v>
      </c>
      <c r="E793" s="329">
        <v>0</v>
      </c>
      <c r="F793" s="329">
        <v>0</v>
      </c>
    </row>
    <row r="794" spans="1:6" hidden="1" x14ac:dyDescent="0.25">
      <c r="A794" s="327" t="s">
        <v>1741</v>
      </c>
      <c r="B794" s="328" t="s">
        <v>1742</v>
      </c>
      <c r="C794" s="329">
        <v>0</v>
      </c>
      <c r="D794" s="329">
        <v>0</v>
      </c>
      <c r="E794" s="329">
        <v>0</v>
      </c>
      <c r="F794" s="329">
        <v>0</v>
      </c>
    </row>
    <row r="795" spans="1:6" hidden="1" x14ac:dyDescent="0.25">
      <c r="A795" s="327" t="s">
        <v>1743</v>
      </c>
      <c r="B795" s="328" t="s">
        <v>1744</v>
      </c>
      <c r="C795" s="329">
        <v>0</v>
      </c>
      <c r="D795" s="329">
        <v>0</v>
      </c>
      <c r="E795" s="329">
        <v>0</v>
      </c>
      <c r="F795" s="329">
        <v>0</v>
      </c>
    </row>
    <row r="796" spans="1:6" hidden="1" x14ac:dyDescent="0.25">
      <c r="A796" s="327" t="s">
        <v>1745</v>
      </c>
      <c r="B796" s="328" t="s">
        <v>1746</v>
      </c>
      <c r="C796" s="329">
        <v>0</v>
      </c>
      <c r="D796" s="329">
        <v>0</v>
      </c>
      <c r="E796" s="329">
        <v>0</v>
      </c>
      <c r="F796" s="329">
        <v>0</v>
      </c>
    </row>
    <row r="797" spans="1:6" hidden="1" x14ac:dyDescent="0.25">
      <c r="A797" s="327" t="s">
        <v>1747</v>
      </c>
      <c r="B797" s="328" t="s">
        <v>1748</v>
      </c>
      <c r="C797" s="329">
        <v>-42307.65</v>
      </c>
      <c r="D797" s="329">
        <v>8700</v>
      </c>
      <c r="E797" s="329">
        <v>21995.94</v>
      </c>
      <c r="F797" s="329">
        <v>-55603.59</v>
      </c>
    </row>
    <row r="798" spans="1:6" hidden="1" x14ac:dyDescent="0.25">
      <c r="A798" s="327" t="s">
        <v>1749</v>
      </c>
      <c r="B798" s="328" t="s">
        <v>1750</v>
      </c>
      <c r="C798" s="329">
        <v>0</v>
      </c>
      <c r="D798" s="329">
        <v>0</v>
      </c>
      <c r="E798" s="329">
        <v>0</v>
      </c>
      <c r="F798" s="329">
        <v>0</v>
      </c>
    </row>
    <row r="799" spans="1:6" hidden="1" x14ac:dyDescent="0.25">
      <c r="A799" s="327" t="s">
        <v>1751</v>
      </c>
      <c r="B799" s="328" t="s">
        <v>1752</v>
      </c>
      <c r="C799" s="329">
        <v>0</v>
      </c>
      <c r="D799" s="329">
        <v>0</v>
      </c>
      <c r="E799" s="329">
        <v>0</v>
      </c>
      <c r="F799" s="329">
        <v>0</v>
      </c>
    </row>
    <row r="800" spans="1:6" hidden="1" x14ac:dyDescent="0.25">
      <c r="A800" s="327" t="s">
        <v>1753</v>
      </c>
      <c r="B800" s="328" t="s">
        <v>1754</v>
      </c>
      <c r="C800" s="329">
        <v>0</v>
      </c>
      <c r="D800" s="329">
        <v>0</v>
      </c>
      <c r="E800" s="329">
        <v>0</v>
      </c>
      <c r="F800" s="329">
        <v>0</v>
      </c>
    </row>
    <row r="801" spans="1:6" hidden="1" x14ac:dyDescent="0.25">
      <c r="A801" s="327" t="s">
        <v>1755</v>
      </c>
      <c r="B801" s="328" t="s">
        <v>1756</v>
      </c>
      <c r="C801" s="329">
        <v>0</v>
      </c>
      <c r="D801" s="329">
        <v>0</v>
      </c>
      <c r="E801" s="329">
        <v>0</v>
      </c>
      <c r="F801" s="329">
        <v>0</v>
      </c>
    </row>
    <row r="802" spans="1:6" hidden="1" x14ac:dyDescent="0.25">
      <c r="A802" s="327" t="s">
        <v>1757</v>
      </c>
      <c r="B802" s="328" t="s">
        <v>1758</v>
      </c>
      <c r="C802" s="329">
        <v>0</v>
      </c>
      <c r="D802" s="329">
        <v>0</v>
      </c>
      <c r="E802" s="329">
        <v>0</v>
      </c>
      <c r="F802" s="329">
        <v>0</v>
      </c>
    </row>
    <row r="803" spans="1:6" hidden="1" x14ac:dyDescent="0.25">
      <c r="A803" s="327" t="s">
        <v>1759</v>
      </c>
      <c r="B803" s="328" t="s">
        <v>1760</v>
      </c>
      <c r="C803" s="329">
        <v>0</v>
      </c>
      <c r="D803" s="329">
        <v>0</v>
      </c>
      <c r="E803" s="329">
        <v>0</v>
      </c>
      <c r="F803" s="329">
        <v>0</v>
      </c>
    </row>
    <row r="804" spans="1:6" hidden="1" x14ac:dyDescent="0.25">
      <c r="A804" s="327" t="s">
        <v>1761</v>
      </c>
      <c r="B804" s="328" t="s">
        <v>1434</v>
      </c>
      <c r="C804" s="329">
        <v>0</v>
      </c>
      <c r="D804" s="329">
        <v>0</v>
      </c>
      <c r="E804" s="329">
        <v>0</v>
      </c>
      <c r="F804" s="329">
        <v>0</v>
      </c>
    </row>
    <row r="805" spans="1:6" hidden="1" x14ac:dyDescent="0.25">
      <c r="A805" s="327" t="s">
        <v>1762</v>
      </c>
      <c r="B805" s="328" t="s">
        <v>1763</v>
      </c>
      <c r="C805" s="329">
        <v>0</v>
      </c>
      <c r="D805" s="329">
        <v>0</v>
      </c>
      <c r="E805" s="329">
        <v>0</v>
      </c>
      <c r="F805" s="329">
        <v>0</v>
      </c>
    </row>
    <row r="806" spans="1:6" hidden="1" x14ac:dyDescent="0.25">
      <c r="A806" s="327" t="s">
        <v>1764</v>
      </c>
      <c r="B806" s="328" t="s">
        <v>1765</v>
      </c>
      <c r="C806" s="329">
        <v>0</v>
      </c>
      <c r="D806" s="329">
        <v>0</v>
      </c>
      <c r="E806" s="329">
        <v>0</v>
      </c>
      <c r="F806" s="329">
        <v>0</v>
      </c>
    </row>
    <row r="807" spans="1:6" hidden="1" x14ac:dyDescent="0.25">
      <c r="A807" s="327" t="s">
        <v>1766</v>
      </c>
      <c r="B807" s="328" t="s">
        <v>1767</v>
      </c>
      <c r="C807" s="329">
        <v>0</v>
      </c>
      <c r="D807" s="329">
        <v>0</v>
      </c>
      <c r="E807" s="329">
        <v>0</v>
      </c>
      <c r="F807" s="329">
        <v>0</v>
      </c>
    </row>
    <row r="808" spans="1:6" hidden="1" x14ac:dyDescent="0.25">
      <c r="A808" s="327" t="s">
        <v>1768</v>
      </c>
      <c r="B808" s="328" t="s">
        <v>1769</v>
      </c>
      <c r="C808" s="329">
        <v>0</v>
      </c>
      <c r="D808" s="329">
        <v>0</v>
      </c>
      <c r="E808" s="329">
        <v>0</v>
      </c>
      <c r="F808" s="329">
        <v>0</v>
      </c>
    </row>
    <row r="809" spans="1:6" hidden="1" x14ac:dyDescent="0.25">
      <c r="A809" s="327" t="s">
        <v>1770</v>
      </c>
      <c r="B809" s="328" t="s">
        <v>1771</v>
      </c>
      <c r="C809" s="329">
        <v>0</v>
      </c>
      <c r="D809" s="329">
        <v>0</v>
      </c>
      <c r="E809" s="329">
        <v>0</v>
      </c>
      <c r="F809" s="329">
        <v>0</v>
      </c>
    </row>
    <row r="810" spans="1:6" hidden="1" x14ac:dyDescent="0.25">
      <c r="A810" s="327" t="s">
        <v>1772</v>
      </c>
      <c r="B810" s="328" t="s">
        <v>1773</v>
      </c>
      <c r="C810" s="329">
        <v>0</v>
      </c>
      <c r="D810" s="329">
        <v>0</v>
      </c>
      <c r="E810" s="329">
        <v>0</v>
      </c>
      <c r="F810" s="329">
        <v>0</v>
      </c>
    </row>
    <row r="811" spans="1:6" hidden="1" x14ac:dyDescent="0.25">
      <c r="A811" s="327" t="s">
        <v>1774</v>
      </c>
      <c r="B811" s="328" t="s">
        <v>1775</v>
      </c>
      <c r="C811" s="329">
        <v>0</v>
      </c>
      <c r="D811" s="329">
        <v>0</v>
      </c>
      <c r="E811" s="329">
        <v>0</v>
      </c>
      <c r="F811" s="329">
        <v>0</v>
      </c>
    </row>
    <row r="812" spans="1:6" hidden="1" x14ac:dyDescent="0.25">
      <c r="A812" s="327" t="s">
        <v>1776</v>
      </c>
      <c r="B812" s="328" t="s">
        <v>1777</v>
      </c>
      <c r="C812" s="329">
        <v>0</v>
      </c>
      <c r="D812" s="329">
        <v>0</v>
      </c>
      <c r="E812" s="329">
        <v>0</v>
      </c>
      <c r="F812" s="329">
        <v>0</v>
      </c>
    </row>
    <row r="813" spans="1:6" hidden="1" x14ac:dyDescent="0.25">
      <c r="A813" s="327" t="s">
        <v>1778</v>
      </c>
      <c r="B813" s="328" t="s">
        <v>1779</v>
      </c>
      <c r="C813" s="329">
        <v>0</v>
      </c>
      <c r="D813" s="329">
        <v>0</v>
      </c>
      <c r="E813" s="329">
        <v>0</v>
      </c>
      <c r="F813" s="329">
        <v>0</v>
      </c>
    </row>
    <row r="814" spans="1:6" hidden="1" x14ac:dyDescent="0.25">
      <c r="A814" s="327" t="s">
        <v>1780</v>
      </c>
      <c r="B814" s="328" t="s">
        <v>1781</v>
      </c>
      <c r="C814" s="329">
        <v>0</v>
      </c>
      <c r="D814" s="329">
        <v>0</v>
      </c>
      <c r="E814" s="329">
        <v>0</v>
      </c>
      <c r="F814" s="329">
        <v>0</v>
      </c>
    </row>
    <row r="815" spans="1:6" hidden="1" x14ac:dyDescent="0.25">
      <c r="A815" s="327" t="s">
        <v>1782</v>
      </c>
      <c r="B815" s="328" t="s">
        <v>1307</v>
      </c>
      <c r="C815" s="329">
        <v>0</v>
      </c>
      <c r="D815" s="329">
        <v>0</v>
      </c>
      <c r="E815" s="329">
        <v>0</v>
      </c>
      <c r="F815" s="329">
        <v>0</v>
      </c>
    </row>
    <row r="816" spans="1:6" hidden="1" x14ac:dyDescent="0.25">
      <c r="A816" s="327" t="s">
        <v>1783</v>
      </c>
      <c r="B816" s="328" t="s">
        <v>1784</v>
      </c>
      <c r="C816" s="329">
        <v>0</v>
      </c>
      <c r="D816" s="329">
        <v>0</v>
      </c>
      <c r="E816" s="329">
        <v>0</v>
      </c>
      <c r="F816" s="329">
        <v>0</v>
      </c>
    </row>
    <row r="817" spans="1:6" hidden="1" x14ac:dyDescent="0.25">
      <c r="A817" s="327" t="s">
        <v>1785</v>
      </c>
      <c r="B817" s="328" t="s">
        <v>1786</v>
      </c>
      <c r="C817" s="329">
        <v>0</v>
      </c>
      <c r="D817" s="329">
        <v>0</v>
      </c>
      <c r="E817" s="329">
        <v>0</v>
      </c>
      <c r="F817" s="329">
        <v>0</v>
      </c>
    </row>
    <row r="818" spans="1:6" hidden="1" x14ac:dyDescent="0.25">
      <c r="A818" s="327" t="s">
        <v>1787</v>
      </c>
      <c r="B818" s="328" t="s">
        <v>1788</v>
      </c>
      <c r="C818" s="329">
        <v>0</v>
      </c>
      <c r="D818" s="329">
        <v>0</v>
      </c>
      <c r="E818" s="329">
        <v>0</v>
      </c>
      <c r="F818" s="329">
        <v>0</v>
      </c>
    </row>
    <row r="819" spans="1:6" hidden="1" x14ac:dyDescent="0.25">
      <c r="A819" s="327" t="s">
        <v>1789</v>
      </c>
      <c r="B819" s="328" t="s">
        <v>1790</v>
      </c>
      <c r="C819" s="329">
        <v>0</v>
      </c>
      <c r="D819" s="329">
        <v>0</v>
      </c>
      <c r="E819" s="329">
        <v>0</v>
      </c>
      <c r="F819" s="329">
        <v>0</v>
      </c>
    </row>
    <row r="820" spans="1:6" hidden="1" x14ac:dyDescent="0.25">
      <c r="A820" s="327" t="s">
        <v>1791</v>
      </c>
      <c r="B820" s="328" t="s">
        <v>1792</v>
      </c>
      <c r="C820" s="329">
        <v>0</v>
      </c>
      <c r="D820" s="329">
        <v>0</v>
      </c>
      <c r="E820" s="329">
        <v>0</v>
      </c>
      <c r="F820" s="329">
        <v>0</v>
      </c>
    </row>
    <row r="821" spans="1:6" hidden="1" x14ac:dyDescent="0.25">
      <c r="A821" s="327" t="s">
        <v>1793</v>
      </c>
      <c r="B821" s="328" t="s">
        <v>1794</v>
      </c>
      <c r="C821" s="329">
        <v>0</v>
      </c>
      <c r="D821" s="329">
        <v>0</v>
      </c>
      <c r="E821" s="329">
        <v>0</v>
      </c>
      <c r="F821" s="329">
        <v>0</v>
      </c>
    </row>
    <row r="822" spans="1:6" hidden="1" x14ac:dyDescent="0.25">
      <c r="A822" s="327" t="s">
        <v>1795</v>
      </c>
      <c r="B822" s="328" t="s">
        <v>1796</v>
      </c>
      <c r="C822" s="329">
        <v>0</v>
      </c>
      <c r="D822" s="329">
        <v>0</v>
      </c>
      <c r="E822" s="329">
        <v>0</v>
      </c>
      <c r="F822" s="329">
        <v>0</v>
      </c>
    </row>
    <row r="823" spans="1:6" hidden="1" x14ac:dyDescent="0.25">
      <c r="A823" s="327" t="s">
        <v>1797</v>
      </c>
      <c r="B823" s="328" t="s">
        <v>1798</v>
      </c>
      <c r="C823" s="329">
        <v>0</v>
      </c>
      <c r="D823" s="329">
        <v>0</v>
      </c>
      <c r="E823" s="329">
        <v>0</v>
      </c>
      <c r="F823" s="329">
        <v>0</v>
      </c>
    </row>
    <row r="824" spans="1:6" hidden="1" x14ac:dyDescent="0.25">
      <c r="A824" s="327" t="s">
        <v>1799</v>
      </c>
      <c r="B824" s="328" t="s">
        <v>598</v>
      </c>
      <c r="C824" s="329">
        <v>0</v>
      </c>
      <c r="D824" s="329">
        <v>0</v>
      </c>
      <c r="E824" s="329">
        <v>0</v>
      </c>
      <c r="F824" s="329">
        <v>0</v>
      </c>
    </row>
    <row r="825" spans="1:6" hidden="1" x14ac:dyDescent="0.25">
      <c r="A825" s="327" t="s">
        <v>1800</v>
      </c>
      <c r="B825" s="328" t="s">
        <v>494</v>
      </c>
      <c r="C825" s="329">
        <v>0</v>
      </c>
      <c r="D825" s="329">
        <v>0</v>
      </c>
      <c r="E825" s="329">
        <v>0</v>
      </c>
      <c r="F825" s="329">
        <v>0</v>
      </c>
    </row>
    <row r="826" spans="1:6" hidden="1" x14ac:dyDescent="0.25">
      <c r="A826" s="327" t="s">
        <v>1801</v>
      </c>
      <c r="B826" s="328" t="s">
        <v>1802</v>
      </c>
      <c r="C826" s="329">
        <v>0</v>
      </c>
      <c r="D826" s="329">
        <v>0</v>
      </c>
      <c r="E826" s="329">
        <v>0</v>
      </c>
      <c r="F826" s="329">
        <v>0</v>
      </c>
    </row>
    <row r="827" spans="1:6" hidden="1" x14ac:dyDescent="0.25">
      <c r="A827" s="327" t="s">
        <v>1803</v>
      </c>
      <c r="B827" s="328" t="s">
        <v>1804</v>
      </c>
      <c r="C827" s="329">
        <v>0</v>
      </c>
      <c r="D827" s="329">
        <v>0</v>
      </c>
      <c r="E827" s="329">
        <v>0</v>
      </c>
      <c r="F827" s="329">
        <v>0</v>
      </c>
    </row>
    <row r="828" spans="1:6" hidden="1" x14ac:dyDescent="0.25">
      <c r="A828" s="327" t="s">
        <v>1805</v>
      </c>
      <c r="B828" s="328" t="s">
        <v>1806</v>
      </c>
      <c r="C828" s="329">
        <v>0</v>
      </c>
      <c r="D828" s="329">
        <v>0</v>
      </c>
      <c r="E828" s="329">
        <v>0</v>
      </c>
      <c r="F828" s="329">
        <v>0</v>
      </c>
    </row>
    <row r="829" spans="1:6" hidden="1" x14ac:dyDescent="0.25">
      <c r="A829" s="327" t="s">
        <v>1807</v>
      </c>
      <c r="B829" s="328" t="s">
        <v>1808</v>
      </c>
      <c r="C829" s="329">
        <v>0</v>
      </c>
      <c r="D829" s="329">
        <v>0</v>
      </c>
      <c r="E829" s="329">
        <v>0</v>
      </c>
      <c r="F829" s="329">
        <v>0</v>
      </c>
    </row>
    <row r="830" spans="1:6" hidden="1" x14ac:dyDescent="0.25">
      <c r="A830" s="327" t="s">
        <v>1809</v>
      </c>
      <c r="B830" s="328" t="s">
        <v>1810</v>
      </c>
      <c r="C830" s="329">
        <v>0</v>
      </c>
      <c r="D830" s="329">
        <v>0</v>
      </c>
      <c r="E830" s="329">
        <v>0</v>
      </c>
      <c r="F830" s="329">
        <v>0</v>
      </c>
    </row>
    <row r="831" spans="1:6" hidden="1" x14ac:dyDescent="0.25">
      <c r="A831" s="327" t="s">
        <v>1811</v>
      </c>
      <c r="B831" s="328" t="s">
        <v>1727</v>
      </c>
      <c r="C831" s="329">
        <v>0</v>
      </c>
      <c r="D831" s="329">
        <v>0</v>
      </c>
      <c r="E831" s="329">
        <v>0</v>
      </c>
      <c r="F831" s="329">
        <v>0</v>
      </c>
    </row>
    <row r="832" spans="1:6" hidden="1" x14ac:dyDescent="0.25">
      <c r="A832" s="327" t="s">
        <v>1812</v>
      </c>
      <c r="B832" s="328" t="s">
        <v>588</v>
      </c>
      <c r="C832" s="329">
        <v>0</v>
      </c>
      <c r="D832" s="329">
        <v>0</v>
      </c>
      <c r="E832" s="329">
        <v>0</v>
      </c>
      <c r="F832" s="329">
        <v>0</v>
      </c>
    </row>
    <row r="833" spans="1:6" hidden="1" x14ac:dyDescent="0.25">
      <c r="A833" s="327" t="s">
        <v>1813</v>
      </c>
      <c r="B833" s="328" t="s">
        <v>1441</v>
      </c>
      <c r="C833" s="329">
        <v>0</v>
      </c>
      <c r="D833" s="329">
        <v>0</v>
      </c>
      <c r="E833" s="329">
        <v>0</v>
      </c>
      <c r="F833" s="329">
        <v>0</v>
      </c>
    </row>
    <row r="834" spans="1:6" hidden="1" x14ac:dyDescent="0.25">
      <c r="A834" s="327" t="s">
        <v>1814</v>
      </c>
      <c r="B834" s="328" t="s">
        <v>1815</v>
      </c>
      <c r="C834" s="329">
        <v>13500</v>
      </c>
      <c r="D834" s="329">
        <v>0</v>
      </c>
      <c r="E834" s="329">
        <v>0</v>
      </c>
      <c r="F834" s="329">
        <v>13500</v>
      </c>
    </row>
    <row r="835" spans="1:6" hidden="1" x14ac:dyDescent="0.25">
      <c r="A835" s="327" t="s">
        <v>1816</v>
      </c>
      <c r="B835" s="328" t="s">
        <v>1817</v>
      </c>
      <c r="C835" s="329">
        <v>13500</v>
      </c>
      <c r="D835" s="329">
        <v>0</v>
      </c>
      <c r="E835" s="329">
        <v>0</v>
      </c>
      <c r="F835" s="329">
        <v>13500</v>
      </c>
    </row>
    <row r="836" spans="1:6" hidden="1" x14ac:dyDescent="0.25">
      <c r="A836" s="327" t="s">
        <v>1818</v>
      </c>
      <c r="B836" s="328" t="s">
        <v>1819</v>
      </c>
      <c r="C836" s="329">
        <v>7983.47</v>
      </c>
      <c r="D836" s="329">
        <v>0</v>
      </c>
      <c r="E836" s="329">
        <v>0</v>
      </c>
      <c r="F836" s="329">
        <v>7983.47</v>
      </c>
    </row>
    <row r="837" spans="1:6" hidden="1" x14ac:dyDescent="0.25">
      <c r="A837" s="327" t="s">
        <v>1820</v>
      </c>
      <c r="B837" s="328" t="s">
        <v>1821</v>
      </c>
      <c r="C837" s="329">
        <v>0</v>
      </c>
      <c r="D837" s="329">
        <v>0</v>
      </c>
      <c r="E837" s="329">
        <v>0</v>
      </c>
      <c r="F837" s="329">
        <v>0</v>
      </c>
    </row>
    <row r="838" spans="1:6" hidden="1" x14ac:dyDescent="0.25">
      <c r="A838" s="327" t="s">
        <v>1822</v>
      </c>
      <c r="B838" s="328" t="s">
        <v>1823</v>
      </c>
      <c r="C838" s="329">
        <v>0</v>
      </c>
      <c r="D838" s="329">
        <v>0</v>
      </c>
      <c r="E838" s="329">
        <v>0</v>
      </c>
      <c r="F838" s="329">
        <v>0</v>
      </c>
    </row>
    <row r="839" spans="1:6" hidden="1" x14ac:dyDescent="0.25">
      <c r="A839" s="327" t="s">
        <v>1824</v>
      </c>
      <c r="B839" s="328" t="s">
        <v>1825</v>
      </c>
      <c r="C839" s="329">
        <v>3224511.79</v>
      </c>
      <c r="D839" s="329">
        <v>52172815.120000005</v>
      </c>
      <c r="E839" s="329">
        <v>46402602.789999999</v>
      </c>
      <c r="F839" s="329">
        <v>8994724.1200000048</v>
      </c>
    </row>
    <row r="840" spans="1:6" hidden="1" x14ac:dyDescent="0.25">
      <c r="A840" s="327" t="s">
        <v>1826</v>
      </c>
      <c r="B840" s="328" t="s">
        <v>1827</v>
      </c>
      <c r="C840" s="329">
        <v>0</v>
      </c>
      <c r="D840" s="329">
        <v>20537014.889999997</v>
      </c>
      <c r="E840" s="329">
        <v>16232257.039999999</v>
      </c>
      <c r="F840" s="329">
        <v>4304757.8499999978</v>
      </c>
    </row>
    <row r="841" spans="1:6" hidden="1" x14ac:dyDescent="0.25">
      <c r="A841" s="327" t="s">
        <v>1828</v>
      </c>
      <c r="B841" s="328" t="s">
        <v>1829</v>
      </c>
      <c r="C841" s="329">
        <v>0</v>
      </c>
      <c r="D841" s="329">
        <v>13017319.350000001</v>
      </c>
      <c r="E841" s="329">
        <v>12692880.419999998</v>
      </c>
      <c r="F841" s="329">
        <v>324438.93000000343</v>
      </c>
    </row>
    <row r="842" spans="1:6" hidden="1" x14ac:dyDescent="0.25">
      <c r="A842" s="327" t="s">
        <v>1830</v>
      </c>
      <c r="B842" s="328" t="s">
        <v>1831</v>
      </c>
      <c r="C842" s="329">
        <v>0</v>
      </c>
      <c r="D842" s="329">
        <v>0</v>
      </c>
      <c r="E842" s="329">
        <v>0</v>
      </c>
      <c r="F842" s="329">
        <v>0</v>
      </c>
    </row>
    <row r="843" spans="1:6" hidden="1" x14ac:dyDescent="0.25">
      <c r="A843" s="327" t="s">
        <v>1832</v>
      </c>
      <c r="B843" s="328" t="s">
        <v>1833</v>
      </c>
      <c r="C843" s="329">
        <v>0</v>
      </c>
      <c r="D843" s="329">
        <v>7519695.54</v>
      </c>
      <c r="E843" s="329">
        <v>3539376.62</v>
      </c>
      <c r="F843" s="329">
        <v>3980318.92</v>
      </c>
    </row>
    <row r="844" spans="1:6" hidden="1" x14ac:dyDescent="0.25">
      <c r="A844" s="327" t="s">
        <v>1834</v>
      </c>
      <c r="B844" s="328" t="s">
        <v>1835</v>
      </c>
      <c r="C844" s="329">
        <v>0</v>
      </c>
      <c r="D844" s="329">
        <v>0</v>
      </c>
      <c r="E844" s="329">
        <v>0</v>
      </c>
      <c r="F844" s="329">
        <v>0</v>
      </c>
    </row>
    <row r="845" spans="1:6" hidden="1" x14ac:dyDescent="0.25">
      <c r="A845" s="327" t="s">
        <v>1836</v>
      </c>
      <c r="B845" s="328" t="s">
        <v>1837</v>
      </c>
      <c r="C845" s="329">
        <v>0</v>
      </c>
      <c r="D845" s="329">
        <v>0</v>
      </c>
      <c r="E845" s="329">
        <v>0</v>
      </c>
      <c r="F845" s="329">
        <v>0</v>
      </c>
    </row>
    <row r="846" spans="1:6" hidden="1" x14ac:dyDescent="0.25">
      <c r="A846" s="327" t="s">
        <v>1838</v>
      </c>
      <c r="B846" s="328" t="s">
        <v>1839</v>
      </c>
      <c r="C846" s="329">
        <v>0</v>
      </c>
      <c r="D846" s="329">
        <v>27094720</v>
      </c>
      <c r="E846" s="329">
        <v>27094720</v>
      </c>
      <c r="F846" s="329">
        <v>0</v>
      </c>
    </row>
    <row r="847" spans="1:6" hidden="1" x14ac:dyDescent="0.25">
      <c r="A847" s="327" t="s">
        <v>1840</v>
      </c>
      <c r="B847" s="328" t="s">
        <v>1841</v>
      </c>
      <c r="C847" s="329">
        <v>0</v>
      </c>
      <c r="D847" s="329">
        <v>27094720</v>
      </c>
      <c r="E847" s="329">
        <v>27094720</v>
      </c>
      <c r="F847" s="329">
        <v>0</v>
      </c>
    </row>
    <row r="848" spans="1:6" hidden="1" x14ac:dyDescent="0.25">
      <c r="A848" s="327" t="s">
        <v>1842</v>
      </c>
      <c r="B848" s="328" t="s">
        <v>1843</v>
      </c>
      <c r="C848" s="329">
        <v>0</v>
      </c>
      <c r="D848" s="329">
        <v>896771</v>
      </c>
      <c r="E848" s="329">
        <v>0</v>
      </c>
      <c r="F848" s="329">
        <v>896771</v>
      </c>
    </row>
    <row r="849" spans="1:6" hidden="1" x14ac:dyDescent="0.25">
      <c r="A849" s="327" t="s">
        <v>1844</v>
      </c>
      <c r="B849" s="328" t="s">
        <v>1843</v>
      </c>
      <c r="C849" s="329">
        <v>0</v>
      </c>
      <c r="D849" s="329">
        <v>896771</v>
      </c>
      <c r="E849" s="329">
        <v>0</v>
      </c>
      <c r="F849" s="329">
        <v>896771</v>
      </c>
    </row>
    <row r="850" spans="1:6" hidden="1" x14ac:dyDescent="0.25">
      <c r="A850" s="327" t="s">
        <v>1845</v>
      </c>
      <c r="B850" s="328" t="s">
        <v>1270</v>
      </c>
      <c r="C850" s="329">
        <v>3224511.79</v>
      </c>
      <c r="D850" s="329">
        <v>3644309.2300000004</v>
      </c>
      <c r="E850" s="329">
        <v>3075625.75</v>
      </c>
      <c r="F850" s="329">
        <v>3793195.2700000005</v>
      </c>
    </row>
    <row r="851" spans="1:6" hidden="1" x14ac:dyDescent="0.25">
      <c r="A851" s="327" t="s">
        <v>1846</v>
      </c>
      <c r="B851" s="328" t="s">
        <v>1847</v>
      </c>
      <c r="C851" s="329">
        <v>362874.97</v>
      </c>
      <c r="D851" s="329">
        <v>2984144.78</v>
      </c>
      <c r="E851" s="329">
        <v>3075625.75</v>
      </c>
      <c r="F851" s="329">
        <v>271394</v>
      </c>
    </row>
    <row r="852" spans="1:6" hidden="1" x14ac:dyDescent="0.25">
      <c r="A852" s="327" t="s">
        <v>1848</v>
      </c>
      <c r="B852" s="328" t="s">
        <v>1849</v>
      </c>
      <c r="C852" s="329">
        <v>18290.71</v>
      </c>
      <c r="D852" s="329">
        <v>5435.12</v>
      </c>
      <c r="E852" s="329">
        <v>0</v>
      </c>
      <c r="F852" s="329">
        <v>23725.829999999998</v>
      </c>
    </row>
    <row r="853" spans="1:6" hidden="1" x14ac:dyDescent="0.25">
      <c r="A853" s="327" t="s">
        <v>1850</v>
      </c>
      <c r="B853" s="328" t="s">
        <v>1851</v>
      </c>
      <c r="C853" s="329">
        <v>625890.11</v>
      </c>
      <c r="D853" s="329">
        <v>654729.32999999996</v>
      </c>
      <c r="E853" s="329">
        <v>0</v>
      </c>
      <c r="F853" s="329">
        <v>1280619.44</v>
      </c>
    </row>
    <row r="854" spans="1:6" hidden="1" x14ac:dyDescent="0.25">
      <c r="A854" s="327" t="s">
        <v>1852</v>
      </c>
      <c r="B854" s="328" t="s">
        <v>1853</v>
      </c>
      <c r="C854" s="329">
        <v>2217456</v>
      </c>
      <c r="D854" s="329">
        <v>0</v>
      </c>
      <c r="E854" s="329">
        <v>0</v>
      </c>
      <c r="F854" s="329">
        <v>2217456</v>
      </c>
    </row>
    <row r="855" spans="1:6" hidden="1" x14ac:dyDescent="0.25">
      <c r="A855" s="327" t="s">
        <v>3</v>
      </c>
      <c r="B855" s="328" t="s">
        <v>1854</v>
      </c>
      <c r="C855" s="329">
        <v>87668676.930000007</v>
      </c>
      <c r="D855" s="329">
        <v>96357828.530000001</v>
      </c>
      <c r="E855" s="329">
        <v>145931070.45000002</v>
      </c>
      <c r="F855" s="329">
        <v>38095435.00999999</v>
      </c>
    </row>
    <row r="856" spans="1:6" hidden="1" x14ac:dyDescent="0.25">
      <c r="A856" s="327" t="s">
        <v>1855</v>
      </c>
      <c r="B856" s="328" t="s">
        <v>1856</v>
      </c>
      <c r="C856" s="329">
        <v>0</v>
      </c>
      <c r="D856" s="329">
        <v>0</v>
      </c>
      <c r="E856" s="329">
        <v>0</v>
      </c>
      <c r="F856" s="329">
        <v>0</v>
      </c>
    </row>
    <row r="857" spans="1:6" hidden="1" x14ac:dyDescent="0.25">
      <c r="A857" s="327" t="s">
        <v>1857</v>
      </c>
      <c r="B857" s="328" t="s">
        <v>1858</v>
      </c>
      <c r="C857" s="329">
        <v>0</v>
      </c>
      <c r="D857" s="329">
        <v>0</v>
      </c>
      <c r="E857" s="329">
        <v>0</v>
      </c>
      <c r="F857" s="329">
        <v>0</v>
      </c>
    </row>
    <row r="858" spans="1:6" hidden="1" x14ac:dyDescent="0.25">
      <c r="A858" s="327" t="s">
        <v>1859</v>
      </c>
      <c r="B858" s="328" t="s">
        <v>1858</v>
      </c>
      <c r="C858" s="329">
        <v>0</v>
      </c>
      <c r="D858" s="329">
        <v>0</v>
      </c>
      <c r="E858" s="329">
        <v>0</v>
      </c>
      <c r="F858" s="329">
        <v>0</v>
      </c>
    </row>
    <row r="859" spans="1:6" hidden="1" x14ac:dyDescent="0.25">
      <c r="A859" s="327" t="s">
        <v>1860</v>
      </c>
      <c r="B859" s="328" t="s">
        <v>1861</v>
      </c>
      <c r="C859" s="329">
        <v>0</v>
      </c>
      <c r="D859" s="329">
        <v>658925.07999999996</v>
      </c>
      <c r="E859" s="329">
        <v>0</v>
      </c>
      <c r="F859" s="329">
        <v>658925.07999999996</v>
      </c>
    </row>
    <row r="860" spans="1:6" hidden="1" x14ac:dyDescent="0.25">
      <c r="A860" s="327" t="s">
        <v>1862</v>
      </c>
      <c r="B860" s="328" t="s">
        <v>1863</v>
      </c>
      <c r="C860" s="329">
        <v>0</v>
      </c>
      <c r="D860" s="329">
        <v>658925.07999999996</v>
      </c>
      <c r="E860" s="329">
        <v>0</v>
      </c>
      <c r="F860" s="329">
        <v>658925.07999999996</v>
      </c>
    </row>
    <row r="861" spans="1:6" hidden="1" x14ac:dyDescent="0.25">
      <c r="A861" s="327" t="s">
        <v>1864</v>
      </c>
      <c r="B861" s="328" t="s">
        <v>1865</v>
      </c>
      <c r="C861" s="329">
        <v>0</v>
      </c>
      <c r="D861" s="329">
        <v>0</v>
      </c>
      <c r="E861" s="329">
        <v>0</v>
      </c>
      <c r="F861" s="329">
        <v>0</v>
      </c>
    </row>
    <row r="862" spans="1:6" hidden="1" x14ac:dyDescent="0.25">
      <c r="A862" s="327" t="s">
        <v>1866</v>
      </c>
      <c r="B862" s="328" t="s">
        <v>1867</v>
      </c>
      <c r="C862" s="329">
        <v>0</v>
      </c>
      <c r="D862" s="329">
        <v>0</v>
      </c>
      <c r="E862" s="329">
        <v>0</v>
      </c>
      <c r="F862" s="329">
        <v>0</v>
      </c>
    </row>
    <row r="863" spans="1:6" hidden="1" x14ac:dyDescent="0.25">
      <c r="A863" s="327" t="s">
        <v>1868</v>
      </c>
      <c r="B863" s="328" t="s">
        <v>1863</v>
      </c>
      <c r="C863" s="329">
        <v>0</v>
      </c>
      <c r="D863" s="329">
        <v>0</v>
      </c>
      <c r="E863" s="329">
        <v>0</v>
      </c>
      <c r="F863" s="329">
        <v>0</v>
      </c>
    </row>
    <row r="864" spans="1:6" hidden="1" x14ac:dyDescent="0.25">
      <c r="A864" s="327" t="s">
        <v>1869</v>
      </c>
      <c r="B864" s="328" t="s">
        <v>1870</v>
      </c>
      <c r="C864" s="329">
        <v>0</v>
      </c>
      <c r="D864" s="329">
        <v>658925.07999999996</v>
      </c>
      <c r="E864" s="329">
        <v>0</v>
      </c>
      <c r="F864" s="329">
        <v>658925.07999999996</v>
      </c>
    </row>
    <row r="865" spans="1:6" hidden="1" x14ac:dyDescent="0.25">
      <c r="A865" s="327" t="s">
        <v>1871</v>
      </c>
      <c r="B865" s="328" t="s">
        <v>1872</v>
      </c>
      <c r="C865" s="329">
        <v>658925.07999999996</v>
      </c>
      <c r="D865" s="329">
        <v>0</v>
      </c>
      <c r="E865" s="329">
        <v>658925.07999999996</v>
      </c>
      <c r="F865" s="329">
        <v>0</v>
      </c>
    </row>
    <row r="866" spans="1:6" hidden="1" x14ac:dyDescent="0.25">
      <c r="A866" s="327" t="s">
        <v>1873</v>
      </c>
      <c r="B866" s="328" t="s">
        <v>1874</v>
      </c>
      <c r="C866" s="329">
        <v>0</v>
      </c>
      <c r="D866" s="329">
        <v>0</v>
      </c>
      <c r="E866" s="329">
        <v>0</v>
      </c>
      <c r="F866" s="329">
        <v>0</v>
      </c>
    </row>
    <row r="867" spans="1:6" hidden="1" x14ac:dyDescent="0.25">
      <c r="A867" s="327" t="s">
        <v>1875</v>
      </c>
      <c r="B867" s="328" t="s">
        <v>1876</v>
      </c>
      <c r="C867" s="329">
        <v>0</v>
      </c>
      <c r="D867" s="329">
        <v>0</v>
      </c>
      <c r="E867" s="329">
        <v>0</v>
      </c>
      <c r="F867" s="329">
        <v>0</v>
      </c>
    </row>
    <row r="868" spans="1:6" hidden="1" x14ac:dyDescent="0.25">
      <c r="A868" s="327" t="s">
        <v>1877</v>
      </c>
      <c r="B868" s="328" t="s">
        <v>1878</v>
      </c>
      <c r="C868" s="329">
        <v>658925.07999999996</v>
      </c>
      <c r="D868" s="329">
        <v>0</v>
      </c>
      <c r="E868" s="329">
        <v>658925.07999999996</v>
      </c>
      <c r="F868" s="329">
        <v>0</v>
      </c>
    </row>
    <row r="869" spans="1:6" hidden="1" x14ac:dyDescent="0.25">
      <c r="A869" s="327" t="s">
        <v>1879</v>
      </c>
      <c r="B869" s="328" t="s">
        <v>1880</v>
      </c>
      <c r="C869" s="329">
        <v>658925.07999999996</v>
      </c>
      <c r="D869" s="329">
        <v>0</v>
      </c>
      <c r="E869" s="329">
        <v>658925.07999999996</v>
      </c>
      <c r="F869" s="329">
        <v>0</v>
      </c>
    </row>
    <row r="870" spans="1:6" hidden="1" x14ac:dyDescent="0.25">
      <c r="A870" s="327" t="s">
        <v>1881</v>
      </c>
      <c r="B870" s="328" t="s">
        <v>1882</v>
      </c>
      <c r="C870" s="329">
        <v>51538413.200000003</v>
      </c>
      <c r="D870" s="329">
        <v>0.06</v>
      </c>
      <c r="E870" s="329">
        <v>19573241.98</v>
      </c>
      <c r="F870" s="329">
        <v>31965171.280000005</v>
      </c>
    </row>
    <row r="871" spans="1:6" hidden="1" x14ac:dyDescent="0.25">
      <c r="A871" s="327" t="s">
        <v>1883</v>
      </c>
      <c r="B871" s="328" t="s">
        <v>1882</v>
      </c>
      <c r="C871" s="329">
        <v>51538413.200000003</v>
      </c>
      <c r="D871" s="329">
        <v>0.06</v>
      </c>
      <c r="E871" s="329">
        <v>19573241.98</v>
      </c>
      <c r="F871" s="329">
        <v>31965171.280000005</v>
      </c>
    </row>
    <row r="872" spans="1:6" hidden="1" x14ac:dyDescent="0.25">
      <c r="A872" s="327" t="s">
        <v>1884</v>
      </c>
      <c r="B872" s="328" t="s">
        <v>1882</v>
      </c>
      <c r="C872" s="329">
        <v>0</v>
      </c>
      <c r="D872" s="329">
        <v>0</v>
      </c>
      <c r="E872" s="329">
        <v>0</v>
      </c>
      <c r="F872" s="329">
        <v>0</v>
      </c>
    </row>
    <row r="873" spans="1:6" hidden="1" x14ac:dyDescent="0.25">
      <c r="A873" s="327" t="s">
        <v>1885</v>
      </c>
      <c r="B873" s="328" t="s">
        <v>1886</v>
      </c>
      <c r="C873" s="329">
        <v>301735.83</v>
      </c>
      <c r="D873" s="329">
        <v>0</v>
      </c>
      <c r="E873" s="329">
        <v>0</v>
      </c>
      <c r="F873" s="329">
        <v>301735.83</v>
      </c>
    </row>
    <row r="874" spans="1:6" hidden="1" x14ac:dyDescent="0.25">
      <c r="A874" s="327" t="s">
        <v>1887</v>
      </c>
      <c r="B874" s="328" t="s">
        <v>1888</v>
      </c>
      <c r="C874" s="329">
        <v>0.02</v>
      </c>
      <c r="D874" s="329">
        <v>0</v>
      </c>
      <c r="E874" s="329">
        <v>0.02</v>
      </c>
      <c r="F874" s="329">
        <v>0</v>
      </c>
    </row>
    <row r="875" spans="1:6" hidden="1" x14ac:dyDescent="0.25">
      <c r="A875" s="327" t="s">
        <v>1889</v>
      </c>
      <c r="B875" s="328" t="s">
        <v>1890</v>
      </c>
      <c r="C875" s="329">
        <v>924836.71</v>
      </c>
      <c r="D875" s="329">
        <v>0</v>
      </c>
      <c r="E875" s="329">
        <v>0</v>
      </c>
      <c r="F875" s="329">
        <v>924836.71</v>
      </c>
    </row>
    <row r="876" spans="1:6" hidden="1" x14ac:dyDescent="0.25">
      <c r="A876" s="327" t="s">
        <v>1891</v>
      </c>
      <c r="B876" s="328" t="s">
        <v>1892</v>
      </c>
      <c r="C876" s="329">
        <v>164823.87</v>
      </c>
      <c r="D876" s="329">
        <v>0</v>
      </c>
      <c r="E876" s="329">
        <v>0</v>
      </c>
      <c r="F876" s="329">
        <v>164823.87</v>
      </c>
    </row>
    <row r="877" spans="1:6" hidden="1" x14ac:dyDescent="0.25">
      <c r="A877" s="327" t="s">
        <v>1893</v>
      </c>
      <c r="B877" s="328" t="s">
        <v>1894</v>
      </c>
      <c r="C877" s="329">
        <v>727166.48</v>
      </c>
      <c r="D877" s="329">
        <v>0</v>
      </c>
      <c r="E877" s="329">
        <v>0</v>
      </c>
      <c r="F877" s="329">
        <v>727166.48</v>
      </c>
    </row>
    <row r="878" spans="1:6" hidden="1" x14ac:dyDescent="0.25">
      <c r="A878" s="327" t="s">
        <v>1895</v>
      </c>
      <c r="B878" s="328" t="s">
        <v>1896</v>
      </c>
      <c r="C878" s="329">
        <v>7159370.0199999996</v>
      </c>
      <c r="D878" s="329">
        <v>0</v>
      </c>
      <c r="E878" s="329">
        <v>7159370.0199999996</v>
      </c>
      <c r="F878" s="329">
        <v>0</v>
      </c>
    </row>
    <row r="879" spans="1:6" hidden="1" x14ac:dyDescent="0.25">
      <c r="A879" s="327" t="s">
        <v>1897</v>
      </c>
      <c r="B879" s="328" t="s">
        <v>1898</v>
      </c>
      <c r="C879" s="329">
        <v>1680187.11</v>
      </c>
      <c r="D879" s="329">
        <v>0</v>
      </c>
      <c r="E879" s="329">
        <v>0</v>
      </c>
      <c r="F879" s="329">
        <v>1680187.11</v>
      </c>
    </row>
    <row r="880" spans="1:6" hidden="1" x14ac:dyDescent="0.25">
      <c r="A880" s="327" t="s">
        <v>1899</v>
      </c>
      <c r="B880" s="328" t="s">
        <v>1900</v>
      </c>
      <c r="C880" s="329">
        <v>966135.88</v>
      </c>
      <c r="D880" s="329">
        <v>0</v>
      </c>
      <c r="E880" s="329">
        <v>0</v>
      </c>
      <c r="F880" s="329">
        <v>966135.88</v>
      </c>
    </row>
    <row r="881" spans="1:6" hidden="1" x14ac:dyDescent="0.25">
      <c r="A881" s="327" t="s">
        <v>1901</v>
      </c>
      <c r="B881" s="328" t="s">
        <v>1902</v>
      </c>
      <c r="C881" s="329">
        <v>92506.72</v>
      </c>
      <c r="D881" s="329">
        <v>0</v>
      </c>
      <c r="E881" s="329">
        <v>0</v>
      </c>
      <c r="F881" s="329">
        <v>92506.72</v>
      </c>
    </row>
    <row r="882" spans="1:6" hidden="1" x14ac:dyDescent="0.25">
      <c r="A882" s="327" t="s">
        <v>1903</v>
      </c>
      <c r="B882" s="328" t="s">
        <v>1904</v>
      </c>
      <c r="C882" s="329">
        <v>529929.93000000005</v>
      </c>
      <c r="D882" s="329">
        <v>0</v>
      </c>
      <c r="E882" s="329">
        <v>0</v>
      </c>
      <c r="F882" s="329">
        <v>529929.93000000005</v>
      </c>
    </row>
    <row r="883" spans="1:6" hidden="1" x14ac:dyDescent="0.25">
      <c r="A883" s="327" t="s">
        <v>1905</v>
      </c>
      <c r="B883" s="328" t="s">
        <v>1906</v>
      </c>
      <c r="C883" s="329">
        <v>12023677.4</v>
      </c>
      <c r="D883" s="329">
        <v>0.01</v>
      </c>
      <c r="E883" s="329">
        <v>12023677.41</v>
      </c>
      <c r="F883" s="329">
        <v>0</v>
      </c>
    </row>
    <row r="884" spans="1:6" hidden="1" x14ac:dyDescent="0.25">
      <c r="A884" s="327" t="s">
        <v>1907</v>
      </c>
      <c r="B884" s="328" t="s">
        <v>1908</v>
      </c>
      <c r="C884" s="329">
        <v>55886.46</v>
      </c>
      <c r="D884" s="329">
        <v>0.03</v>
      </c>
      <c r="E884" s="329">
        <v>55886.49</v>
      </c>
      <c r="F884" s="329">
        <v>0</v>
      </c>
    </row>
    <row r="885" spans="1:6" hidden="1" x14ac:dyDescent="0.25">
      <c r="A885" s="327" t="s">
        <v>1909</v>
      </c>
      <c r="B885" s="328" t="s">
        <v>1910</v>
      </c>
      <c r="C885" s="329">
        <v>1093443.02</v>
      </c>
      <c r="D885" s="329">
        <v>0</v>
      </c>
      <c r="E885" s="329">
        <v>0</v>
      </c>
      <c r="F885" s="329">
        <v>1093443.02</v>
      </c>
    </row>
    <row r="886" spans="1:6" hidden="1" x14ac:dyDescent="0.25">
      <c r="A886" s="327" t="s">
        <v>1911</v>
      </c>
      <c r="B886" s="328" t="s">
        <v>1912</v>
      </c>
      <c r="C886" s="329">
        <v>1043326.13</v>
      </c>
      <c r="D886" s="329">
        <v>0</v>
      </c>
      <c r="E886" s="329">
        <v>0</v>
      </c>
      <c r="F886" s="329">
        <v>1043326.13</v>
      </c>
    </row>
    <row r="887" spans="1:6" hidden="1" x14ac:dyDescent="0.25">
      <c r="A887" s="327" t="s">
        <v>1913</v>
      </c>
      <c r="B887" s="328" t="s">
        <v>1914</v>
      </c>
      <c r="C887" s="329">
        <v>155720.48000000001</v>
      </c>
      <c r="D887" s="329">
        <v>0</v>
      </c>
      <c r="E887" s="329">
        <v>0</v>
      </c>
      <c r="F887" s="329">
        <v>155720.48000000001</v>
      </c>
    </row>
    <row r="888" spans="1:6" hidden="1" x14ac:dyDescent="0.25">
      <c r="A888" s="327" t="s">
        <v>1915</v>
      </c>
      <c r="B888" s="328" t="s">
        <v>1916</v>
      </c>
      <c r="C888" s="329">
        <v>5295690.3899999997</v>
      </c>
      <c r="D888" s="329">
        <v>0</v>
      </c>
      <c r="E888" s="329">
        <v>0</v>
      </c>
      <c r="F888" s="329">
        <v>5295690.3899999997</v>
      </c>
    </row>
    <row r="889" spans="1:6" hidden="1" x14ac:dyDescent="0.25">
      <c r="A889" s="327" t="s">
        <v>1917</v>
      </c>
      <c r="B889" s="328" t="s">
        <v>1918</v>
      </c>
      <c r="C889" s="329">
        <v>217476.06</v>
      </c>
      <c r="D889" s="329">
        <v>0</v>
      </c>
      <c r="E889" s="329">
        <v>0</v>
      </c>
      <c r="F889" s="329">
        <v>217476.06</v>
      </c>
    </row>
    <row r="890" spans="1:6" hidden="1" x14ac:dyDescent="0.25">
      <c r="A890" s="327" t="s">
        <v>1919</v>
      </c>
      <c r="B890" s="328" t="s">
        <v>1920</v>
      </c>
      <c r="C890" s="329">
        <v>-0.01</v>
      </c>
      <c r="D890" s="329">
        <v>0.01</v>
      </c>
      <c r="E890" s="329">
        <v>0</v>
      </c>
      <c r="F890" s="329">
        <v>0</v>
      </c>
    </row>
    <row r="891" spans="1:6" hidden="1" x14ac:dyDescent="0.25">
      <c r="A891" s="327" t="s">
        <v>1921</v>
      </c>
      <c r="B891" s="328" t="s">
        <v>1922</v>
      </c>
      <c r="C891" s="329">
        <v>620294.99</v>
      </c>
      <c r="D891" s="329">
        <v>0</v>
      </c>
      <c r="E891" s="329">
        <v>0</v>
      </c>
      <c r="F891" s="329">
        <v>620294.99</v>
      </c>
    </row>
    <row r="892" spans="1:6" hidden="1" x14ac:dyDescent="0.25">
      <c r="A892" s="327" t="s">
        <v>1923</v>
      </c>
      <c r="B892" s="328" t="s">
        <v>1924</v>
      </c>
      <c r="C892" s="329">
        <v>0</v>
      </c>
      <c r="D892" s="329">
        <v>0</v>
      </c>
      <c r="E892" s="329">
        <v>0</v>
      </c>
      <c r="F892" s="329">
        <v>0</v>
      </c>
    </row>
    <row r="893" spans="1:6" hidden="1" x14ac:dyDescent="0.25">
      <c r="A893" s="327" t="s">
        <v>1925</v>
      </c>
      <c r="B893" s="328" t="s">
        <v>1926</v>
      </c>
      <c r="C893" s="329">
        <v>1129165.1000000001</v>
      </c>
      <c r="D893" s="329">
        <v>0</v>
      </c>
      <c r="E893" s="329">
        <v>0</v>
      </c>
      <c r="F893" s="329">
        <v>1129165.1000000001</v>
      </c>
    </row>
    <row r="894" spans="1:6" hidden="1" x14ac:dyDescent="0.25">
      <c r="A894" s="327" t="s">
        <v>1927</v>
      </c>
      <c r="B894" s="328" t="s">
        <v>1928</v>
      </c>
      <c r="C894" s="329">
        <v>0.02</v>
      </c>
      <c r="D894" s="329">
        <v>0</v>
      </c>
      <c r="E894" s="329">
        <v>0.02</v>
      </c>
      <c r="F894" s="329">
        <v>0</v>
      </c>
    </row>
    <row r="895" spans="1:6" hidden="1" x14ac:dyDescent="0.25">
      <c r="A895" s="327" t="s">
        <v>1929</v>
      </c>
      <c r="B895" s="328" t="s">
        <v>1930</v>
      </c>
      <c r="C895" s="329">
        <v>0</v>
      </c>
      <c r="D895" s="329">
        <v>0</v>
      </c>
      <c r="E895" s="329">
        <v>0</v>
      </c>
      <c r="F895" s="329">
        <v>0</v>
      </c>
    </row>
    <row r="896" spans="1:6" hidden="1" x14ac:dyDescent="0.25">
      <c r="A896" s="327" t="s">
        <v>1931</v>
      </c>
      <c r="B896" s="328" t="s">
        <v>1932</v>
      </c>
      <c r="C896" s="329">
        <v>451414.24</v>
      </c>
      <c r="D896" s="329">
        <v>0</v>
      </c>
      <c r="E896" s="329">
        <v>0</v>
      </c>
      <c r="F896" s="329">
        <v>451414.24</v>
      </c>
    </row>
    <row r="897" spans="1:6" hidden="1" x14ac:dyDescent="0.25">
      <c r="A897" s="327" t="s">
        <v>1933</v>
      </c>
      <c r="B897" s="328" t="s">
        <v>1934</v>
      </c>
      <c r="C897" s="329">
        <v>1873497.14</v>
      </c>
      <c r="D897" s="329">
        <v>0</v>
      </c>
      <c r="E897" s="329">
        <v>0</v>
      </c>
      <c r="F897" s="329">
        <v>1873497.14</v>
      </c>
    </row>
    <row r="898" spans="1:6" hidden="1" x14ac:dyDescent="0.25">
      <c r="A898" s="327" t="s">
        <v>1935</v>
      </c>
      <c r="B898" s="328" t="s">
        <v>1936</v>
      </c>
      <c r="C898" s="329">
        <v>26124.25</v>
      </c>
      <c r="D898" s="329">
        <v>0</v>
      </c>
      <c r="E898" s="329">
        <v>26124.25</v>
      </c>
      <c r="F898" s="329">
        <v>0</v>
      </c>
    </row>
    <row r="899" spans="1:6" hidden="1" x14ac:dyDescent="0.25">
      <c r="A899" s="327" t="s">
        <v>1937</v>
      </c>
      <c r="B899" s="328" t="s">
        <v>1938</v>
      </c>
      <c r="C899" s="329">
        <v>204736.12</v>
      </c>
      <c r="D899" s="329">
        <v>0</v>
      </c>
      <c r="E899" s="329">
        <v>204736.12</v>
      </c>
      <c r="F899" s="329">
        <v>0</v>
      </c>
    </row>
    <row r="900" spans="1:6" hidden="1" x14ac:dyDescent="0.25">
      <c r="A900" s="327" t="s">
        <v>1939</v>
      </c>
      <c r="B900" s="328" t="s">
        <v>1940</v>
      </c>
      <c r="C900" s="329">
        <v>15670.37</v>
      </c>
      <c r="D900" s="329">
        <v>0</v>
      </c>
      <c r="E900" s="329">
        <v>0</v>
      </c>
      <c r="F900" s="329">
        <v>15670.37</v>
      </c>
    </row>
    <row r="901" spans="1:6" hidden="1" x14ac:dyDescent="0.25">
      <c r="A901" s="327" t="s">
        <v>1941</v>
      </c>
      <c r="B901" s="328" t="s">
        <v>1942</v>
      </c>
      <c r="C901" s="329">
        <v>3427510.42</v>
      </c>
      <c r="D901" s="329">
        <v>0</v>
      </c>
      <c r="E901" s="329">
        <v>0</v>
      </c>
      <c r="F901" s="329">
        <v>3427510.42</v>
      </c>
    </row>
    <row r="902" spans="1:6" hidden="1" x14ac:dyDescent="0.25">
      <c r="A902" s="327" t="s">
        <v>1943</v>
      </c>
      <c r="B902" s="328" t="s">
        <v>1944</v>
      </c>
      <c r="C902" s="329">
        <v>0</v>
      </c>
      <c r="D902" s="329">
        <v>0</v>
      </c>
      <c r="E902" s="329">
        <v>0</v>
      </c>
      <c r="F902" s="329">
        <v>0</v>
      </c>
    </row>
    <row r="903" spans="1:6" hidden="1" x14ac:dyDescent="0.25">
      <c r="A903" s="327" t="s">
        <v>1945</v>
      </c>
      <c r="B903" s="328" t="s">
        <v>1946</v>
      </c>
      <c r="C903" s="329">
        <v>0</v>
      </c>
      <c r="D903" s="329">
        <v>0</v>
      </c>
      <c r="E903" s="329">
        <v>0</v>
      </c>
      <c r="F903" s="329">
        <v>0</v>
      </c>
    </row>
    <row r="904" spans="1:6" hidden="1" x14ac:dyDescent="0.25">
      <c r="A904" s="327" t="s">
        <v>1947</v>
      </c>
      <c r="B904" s="328" t="s">
        <v>1948</v>
      </c>
      <c r="C904" s="329">
        <v>932661.94</v>
      </c>
      <c r="D904" s="329">
        <v>0</v>
      </c>
      <c r="E904" s="329">
        <v>0</v>
      </c>
      <c r="F904" s="329">
        <v>932661.94</v>
      </c>
    </row>
    <row r="905" spans="1:6" hidden="1" x14ac:dyDescent="0.25">
      <c r="A905" s="327" t="s">
        <v>1949</v>
      </c>
      <c r="B905" s="328" t="s">
        <v>1950</v>
      </c>
      <c r="C905" s="329">
        <v>0</v>
      </c>
      <c r="D905" s="329">
        <v>0</v>
      </c>
      <c r="E905" s="329">
        <v>0</v>
      </c>
      <c r="F905" s="329">
        <v>0</v>
      </c>
    </row>
    <row r="906" spans="1:6" hidden="1" x14ac:dyDescent="0.25">
      <c r="A906" s="327" t="s">
        <v>1951</v>
      </c>
      <c r="B906" s="328" t="s">
        <v>1952</v>
      </c>
      <c r="C906" s="329">
        <v>807457.36</v>
      </c>
      <c r="D906" s="329">
        <v>0</v>
      </c>
      <c r="E906" s="329">
        <v>0</v>
      </c>
      <c r="F906" s="329">
        <v>807457.36</v>
      </c>
    </row>
    <row r="907" spans="1:6" hidden="1" x14ac:dyDescent="0.25">
      <c r="A907" s="327" t="s">
        <v>1953</v>
      </c>
      <c r="B907" s="328" t="s">
        <v>1954</v>
      </c>
      <c r="C907" s="329">
        <v>0</v>
      </c>
      <c r="D907" s="329">
        <v>0</v>
      </c>
      <c r="E907" s="329">
        <v>0</v>
      </c>
      <c r="F907" s="329">
        <v>0</v>
      </c>
    </row>
    <row r="908" spans="1:6" hidden="1" x14ac:dyDescent="0.25">
      <c r="A908" s="327" t="s">
        <v>1955</v>
      </c>
      <c r="B908" s="328" t="s">
        <v>1956</v>
      </c>
      <c r="C908" s="329">
        <v>0</v>
      </c>
      <c r="D908" s="329">
        <v>0</v>
      </c>
      <c r="E908" s="329">
        <v>0</v>
      </c>
      <c r="F908" s="329">
        <v>0</v>
      </c>
    </row>
    <row r="909" spans="1:6" hidden="1" x14ac:dyDescent="0.25">
      <c r="A909" s="327" t="s">
        <v>1957</v>
      </c>
      <c r="B909" s="328" t="s">
        <v>1958</v>
      </c>
      <c r="C909" s="329">
        <v>496883.38</v>
      </c>
      <c r="D909" s="329">
        <v>0</v>
      </c>
      <c r="E909" s="329">
        <v>0</v>
      </c>
      <c r="F909" s="329">
        <v>496883.38</v>
      </c>
    </row>
    <row r="910" spans="1:6" hidden="1" x14ac:dyDescent="0.25">
      <c r="A910" s="327" t="s">
        <v>1959</v>
      </c>
      <c r="B910" s="328" t="s">
        <v>1960</v>
      </c>
      <c r="C910" s="329">
        <v>189459.28</v>
      </c>
      <c r="D910" s="329">
        <v>0</v>
      </c>
      <c r="E910" s="329">
        <v>0</v>
      </c>
      <c r="F910" s="329">
        <v>189459.28</v>
      </c>
    </row>
    <row r="911" spans="1:6" hidden="1" x14ac:dyDescent="0.25">
      <c r="A911" s="327" t="s">
        <v>1961</v>
      </c>
      <c r="B911" s="328" t="s">
        <v>1962</v>
      </c>
      <c r="C911" s="329">
        <v>15203.03</v>
      </c>
      <c r="D911" s="329">
        <v>0</v>
      </c>
      <c r="E911" s="329">
        <v>0</v>
      </c>
      <c r="F911" s="329">
        <v>15203.03</v>
      </c>
    </row>
    <row r="912" spans="1:6" hidden="1" x14ac:dyDescent="0.25">
      <c r="A912" s="327" t="s">
        <v>1963</v>
      </c>
      <c r="B912" s="328" t="s">
        <v>1964</v>
      </c>
      <c r="C912" s="329">
        <v>1101456.92</v>
      </c>
      <c r="D912" s="329">
        <v>0</v>
      </c>
      <c r="E912" s="329">
        <v>0</v>
      </c>
      <c r="F912" s="329">
        <v>1101456.92</v>
      </c>
    </row>
    <row r="913" spans="1:6" hidden="1" x14ac:dyDescent="0.25">
      <c r="A913" s="327" t="s">
        <v>1965</v>
      </c>
      <c r="B913" s="328" t="s">
        <v>1966</v>
      </c>
      <c r="C913" s="329">
        <v>0</v>
      </c>
      <c r="D913" s="329">
        <v>0</v>
      </c>
      <c r="E913" s="329">
        <v>0</v>
      </c>
      <c r="F913" s="329">
        <v>0</v>
      </c>
    </row>
    <row r="914" spans="1:6" hidden="1" x14ac:dyDescent="0.25">
      <c r="A914" s="327" t="s">
        <v>1967</v>
      </c>
      <c r="B914" s="328" t="s">
        <v>1968</v>
      </c>
      <c r="C914" s="329">
        <v>481799.09</v>
      </c>
      <c r="D914" s="329">
        <v>0</v>
      </c>
      <c r="E914" s="329">
        <v>0</v>
      </c>
      <c r="F914" s="329">
        <v>481799.09</v>
      </c>
    </row>
    <row r="915" spans="1:6" hidden="1" x14ac:dyDescent="0.25">
      <c r="A915" s="327" t="s">
        <v>1969</v>
      </c>
      <c r="B915" s="328" t="s">
        <v>1970</v>
      </c>
      <c r="C915" s="329">
        <v>11599.98</v>
      </c>
      <c r="D915" s="329">
        <v>0</v>
      </c>
      <c r="E915" s="329">
        <v>0</v>
      </c>
      <c r="F915" s="329">
        <v>11599.98</v>
      </c>
    </row>
    <row r="916" spans="1:6" hidden="1" x14ac:dyDescent="0.25">
      <c r="A916" s="327" t="s">
        <v>1971</v>
      </c>
      <c r="B916" s="328" t="s">
        <v>1972</v>
      </c>
      <c r="C916" s="329">
        <v>476315.14</v>
      </c>
      <c r="D916" s="329">
        <v>0</v>
      </c>
      <c r="E916" s="329">
        <v>0</v>
      </c>
      <c r="F916" s="329">
        <v>476315.14</v>
      </c>
    </row>
    <row r="917" spans="1:6" hidden="1" x14ac:dyDescent="0.25">
      <c r="A917" s="327" t="s">
        <v>1973</v>
      </c>
      <c r="B917" s="328" t="s">
        <v>1974</v>
      </c>
      <c r="C917" s="329">
        <v>982173.49</v>
      </c>
      <c r="D917" s="329">
        <v>0</v>
      </c>
      <c r="E917" s="329">
        <v>0</v>
      </c>
      <c r="F917" s="329">
        <v>982173.49</v>
      </c>
    </row>
    <row r="918" spans="1:6" hidden="1" x14ac:dyDescent="0.25">
      <c r="A918" s="327" t="s">
        <v>1975</v>
      </c>
      <c r="B918" s="328" t="s">
        <v>1976</v>
      </c>
      <c r="C918" s="329">
        <v>0</v>
      </c>
      <c r="D918" s="329">
        <v>0</v>
      </c>
      <c r="E918" s="329">
        <v>0</v>
      </c>
      <c r="F918" s="329">
        <v>0</v>
      </c>
    </row>
    <row r="919" spans="1:6" hidden="1" x14ac:dyDescent="0.25">
      <c r="A919" s="327" t="s">
        <v>1977</v>
      </c>
      <c r="B919" s="328" t="s">
        <v>1978</v>
      </c>
      <c r="C919" s="329">
        <v>0</v>
      </c>
      <c r="D919" s="329">
        <v>0</v>
      </c>
      <c r="E919" s="329">
        <v>0</v>
      </c>
      <c r="F919" s="329">
        <v>0</v>
      </c>
    </row>
    <row r="920" spans="1:6" hidden="1" x14ac:dyDescent="0.25">
      <c r="A920" s="327" t="s">
        <v>1979</v>
      </c>
      <c r="B920" s="328" t="s">
        <v>1980</v>
      </c>
      <c r="C920" s="329">
        <v>855503.31</v>
      </c>
      <c r="D920" s="329">
        <v>0</v>
      </c>
      <c r="E920" s="329">
        <v>0</v>
      </c>
      <c r="F920" s="329">
        <v>855503.31</v>
      </c>
    </row>
    <row r="921" spans="1:6" hidden="1" x14ac:dyDescent="0.25">
      <c r="A921" s="327" t="s">
        <v>1981</v>
      </c>
      <c r="B921" s="328" t="s">
        <v>1982</v>
      </c>
      <c r="C921" s="329">
        <v>767575.35</v>
      </c>
      <c r="D921" s="329">
        <v>0</v>
      </c>
      <c r="E921" s="329">
        <v>0</v>
      </c>
      <c r="F921" s="329">
        <v>767575.35</v>
      </c>
    </row>
    <row r="922" spans="1:6" hidden="1" x14ac:dyDescent="0.25">
      <c r="A922" s="327" t="s">
        <v>1983</v>
      </c>
      <c r="B922" s="328" t="s">
        <v>1984</v>
      </c>
      <c r="C922" s="329">
        <v>1137599.53</v>
      </c>
      <c r="D922" s="329">
        <v>0</v>
      </c>
      <c r="E922" s="329">
        <v>0</v>
      </c>
      <c r="F922" s="329">
        <v>1137599.53</v>
      </c>
    </row>
    <row r="923" spans="1:6" hidden="1" x14ac:dyDescent="0.25">
      <c r="A923" s="327" t="s">
        <v>1985</v>
      </c>
      <c r="B923" s="328" t="s">
        <v>1986</v>
      </c>
      <c r="C923" s="329">
        <v>103447.64</v>
      </c>
      <c r="D923" s="329">
        <v>0.01</v>
      </c>
      <c r="E923" s="329">
        <v>103447.65</v>
      </c>
      <c r="F923" s="329">
        <v>0</v>
      </c>
    </row>
    <row r="924" spans="1:6" hidden="1" x14ac:dyDescent="0.25">
      <c r="A924" s="327" t="s">
        <v>1987</v>
      </c>
      <c r="B924" s="328" t="s">
        <v>1988</v>
      </c>
      <c r="C924" s="329">
        <v>0</v>
      </c>
      <c r="D924" s="329">
        <v>0</v>
      </c>
      <c r="E924" s="329">
        <v>0</v>
      </c>
      <c r="F924" s="329">
        <v>0</v>
      </c>
    </row>
    <row r="925" spans="1:6" hidden="1" x14ac:dyDescent="0.25">
      <c r="A925" s="327" t="s">
        <v>1989</v>
      </c>
      <c r="B925" s="328" t="s">
        <v>1990</v>
      </c>
      <c r="C925" s="329">
        <v>2060368.45</v>
      </c>
      <c r="D925" s="329">
        <v>0</v>
      </c>
      <c r="E925" s="329">
        <v>0</v>
      </c>
      <c r="F925" s="329">
        <v>2060368.45</v>
      </c>
    </row>
    <row r="926" spans="1:6" hidden="1" x14ac:dyDescent="0.25">
      <c r="A926" s="327" t="s">
        <v>1991</v>
      </c>
      <c r="B926" s="328" t="s">
        <v>1992</v>
      </c>
      <c r="C926" s="329">
        <v>216987.6</v>
      </c>
      <c r="D926" s="329">
        <v>0</v>
      </c>
      <c r="E926" s="329">
        <v>0</v>
      </c>
      <c r="F926" s="329">
        <v>216987.6</v>
      </c>
    </row>
    <row r="927" spans="1:6" hidden="1" x14ac:dyDescent="0.25">
      <c r="A927" s="327" t="s">
        <v>1993</v>
      </c>
      <c r="B927" s="328" t="s">
        <v>1994</v>
      </c>
      <c r="C927" s="329">
        <v>146552.94</v>
      </c>
      <c r="D927" s="329">
        <v>0</v>
      </c>
      <c r="E927" s="329">
        <v>0</v>
      </c>
      <c r="F927" s="329">
        <v>146552.94</v>
      </c>
    </row>
    <row r="928" spans="1:6" hidden="1" x14ac:dyDescent="0.25">
      <c r="A928" s="327" t="s">
        <v>1995</v>
      </c>
      <c r="B928" s="328" t="s">
        <v>1996</v>
      </c>
      <c r="C928" s="329">
        <v>575043.62</v>
      </c>
      <c r="D928" s="329">
        <v>0</v>
      </c>
      <c r="E928" s="329">
        <v>0</v>
      </c>
      <c r="F928" s="329">
        <v>575043.62</v>
      </c>
    </row>
    <row r="929" spans="1:6" hidden="1" x14ac:dyDescent="0.25">
      <c r="A929" s="327" t="s">
        <v>1997</v>
      </c>
      <c r="B929" s="328" t="s">
        <v>1882</v>
      </c>
      <c r="C929" s="329">
        <v>0</v>
      </c>
      <c r="D929" s="329">
        <v>0</v>
      </c>
      <c r="E929" s="329">
        <v>0</v>
      </c>
      <c r="F929" s="329">
        <v>0</v>
      </c>
    </row>
    <row r="930" spans="1:6" hidden="1" x14ac:dyDescent="0.25">
      <c r="A930" s="327" t="s">
        <v>1998</v>
      </c>
      <c r="B930" s="328" t="s">
        <v>1999</v>
      </c>
      <c r="C930" s="329">
        <v>35471338.649999999</v>
      </c>
      <c r="D930" s="329">
        <v>95698903.390000001</v>
      </c>
      <c r="E930" s="329">
        <v>125698903.39</v>
      </c>
      <c r="F930" s="329">
        <v>5471338.6499999911</v>
      </c>
    </row>
    <row r="931" spans="1:6" hidden="1" x14ac:dyDescent="0.25">
      <c r="A931" s="327" t="s">
        <v>2000</v>
      </c>
      <c r="B931" s="328" t="s">
        <v>2001</v>
      </c>
      <c r="C931" s="329">
        <v>35471338.649999999</v>
      </c>
      <c r="D931" s="329">
        <v>95698903.390000001</v>
      </c>
      <c r="E931" s="329">
        <v>125698903.39</v>
      </c>
      <c r="F931" s="329">
        <v>5471338.6499999911</v>
      </c>
    </row>
    <row r="932" spans="1:6" hidden="1" x14ac:dyDescent="0.25">
      <c r="A932" s="327" t="s">
        <v>2002</v>
      </c>
      <c r="B932" s="328" t="s">
        <v>2003</v>
      </c>
      <c r="C932" s="329">
        <v>35471338.649999999</v>
      </c>
      <c r="D932" s="329">
        <v>95698903.390000001</v>
      </c>
      <c r="E932" s="329">
        <v>125698903.39</v>
      </c>
      <c r="F932" s="329">
        <v>5471338.6499999911</v>
      </c>
    </row>
    <row r="933" spans="1:6" hidden="1" x14ac:dyDescent="0.25">
      <c r="A933" s="327" t="s">
        <v>105</v>
      </c>
      <c r="B933" s="328" t="s">
        <v>2004</v>
      </c>
      <c r="C933" s="329">
        <v>0</v>
      </c>
      <c r="D933" s="329">
        <v>0</v>
      </c>
      <c r="E933" s="329">
        <v>0</v>
      </c>
      <c r="F933" s="329">
        <v>0</v>
      </c>
    </row>
    <row r="934" spans="1:6" hidden="1" x14ac:dyDescent="0.25">
      <c r="A934" s="327" t="s">
        <v>2005</v>
      </c>
      <c r="B934" s="328" t="s">
        <v>2006</v>
      </c>
      <c r="C934" s="329">
        <v>0</v>
      </c>
      <c r="D934" s="329">
        <v>0</v>
      </c>
      <c r="E934" s="329">
        <v>0</v>
      </c>
      <c r="F934" s="329">
        <v>0</v>
      </c>
    </row>
    <row r="935" spans="1:6" hidden="1" x14ac:dyDescent="0.25">
      <c r="A935" s="327" t="s">
        <v>2007</v>
      </c>
      <c r="B935" s="328" t="s">
        <v>2008</v>
      </c>
      <c r="C935" s="329">
        <v>0</v>
      </c>
      <c r="D935" s="329">
        <v>0</v>
      </c>
      <c r="E935" s="329">
        <v>0</v>
      </c>
      <c r="F935" s="329">
        <v>0</v>
      </c>
    </row>
    <row r="936" spans="1:6" hidden="1" x14ac:dyDescent="0.25">
      <c r="A936" s="327" t="s">
        <v>2009</v>
      </c>
      <c r="B936" s="328" t="s">
        <v>2010</v>
      </c>
      <c r="C936" s="329">
        <v>0</v>
      </c>
      <c r="D936" s="329">
        <v>0</v>
      </c>
      <c r="E936" s="329">
        <v>0</v>
      </c>
      <c r="F936" s="329">
        <v>0</v>
      </c>
    </row>
    <row r="937" spans="1:6" hidden="1" x14ac:dyDescent="0.25">
      <c r="A937" s="327" t="s">
        <v>2011</v>
      </c>
      <c r="B937" s="328" t="s">
        <v>2012</v>
      </c>
      <c r="C937" s="329">
        <v>0</v>
      </c>
      <c r="D937" s="329">
        <v>0</v>
      </c>
      <c r="E937" s="329">
        <v>0</v>
      </c>
      <c r="F937" s="329">
        <v>0</v>
      </c>
    </row>
    <row r="938" spans="1:6" hidden="1" x14ac:dyDescent="0.25">
      <c r="A938" s="327" t="s">
        <v>2013</v>
      </c>
      <c r="B938" s="328" t="s">
        <v>2014</v>
      </c>
      <c r="C938" s="329">
        <v>0</v>
      </c>
      <c r="D938" s="329">
        <v>0</v>
      </c>
      <c r="E938" s="329">
        <v>0</v>
      </c>
      <c r="F938" s="329">
        <v>0</v>
      </c>
    </row>
    <row r="939" spans="1:6" hidden="1" x14ac:dyDescent="0.25">
      <c r="A939" s="327" t="s">
        <v>2015</v>
      </c>
      <c r="B939" s="328" t="s">
        <v>2016</v>
      </c>
      <c r="C939" s="329">
        <v>0</v>
      </c>
      <c r="D939" s="329">
        <v>0</v>
      </c>
      <c r="E939" s="329">
        <v>0</v>
      </c>
      <c r="F939" s="329">
        <v>0</v>
      </c>
    </row>
    <row r="940" spans="1:6" hidden="1" x14ac:dyDescent="0.25">
      <c r="A940" s="327" t="s">
        <v>2017</v>
      </c>
      <c r="B940" s="328" t="s">
        <v>2018</v>
      </c>
      <c r="C940" s="329">
        <v>0</v>
      </c>
      <c r="D940" s="329">
        <v>0</v>
      </c>
      <c r="E940" s="329">
        <v>0</v>
      </c>
      <c r="F940" s="329">
        <v>0</v>
      </c>
    </row>
    <row r="941" spans="1:6" hidden="1" x14ac:dyDescent="0.25">
      <c r="A941" s="327" t="s">
        <v>2019</v>
      </c>
      <c r="B941" s="328" t="s">
        <v>2020</v>
      </c>
      <c r="C941" s="329">
        <v>0</v>
      </c>
      <c r="D941" s="329">
        <v>0</v>
      </c>
      <c r="E941" s="329">
        <v>0</v>
      </c>
      <c r="F941" s="329">
        <v>0</v>
      </c>
    </row>
    <row r="942" spans="1:6" hidden="1" x14ac:dyDescent="0.25">
      <c r="A942" s="327" t="s">
        <v>2021</v>
      </c>
      <c r="B942" s="328" t="s">
        <v>2022</v>
      </c>
      <c r="C942" s="329">
        <v>0</v>
      </c>
      <c r="D942" s="329">
        <v>0</v>
      </c>
      <c r="E942" s="329">
        <v>0</v>
      </c>
      <c r="F942" s="329">
        <v>0</v>
      </c>
    </row>
    <row r="943" spans="1:6" hidden="1" x14ac:dyDescent="0.25">
      <c r="A943" s="327" t="s">
        <v>2023</v>
      </c>
      <c r="B943" s="328" t="s">
        <v>2024</v>
      </c>
      <c r="C943" s="329">
        <v>0</v>
      </c>
      <c r="D943" s="329">
        <v>0</v>
      </c>
      <c r="E943" s="329">
        <v>0</v>
      </c>
      <c r="F943" s="329">
        <v>0</v>
      </c>
    </row>
    <row r="944" spans="1:6" hidden="1" x14ac:dyDescent="0.25">
      <c r="A944" s="327" t="s">
        <v>2025</v>
      </c>
      <c r="B944" s="328" t="s">
        <v>2026</v>
      </c>
      <c r="C944" s="329">
        <v>0</v>
      </c>
      <c r="D944" s="329">
        <v>0</v>
      </c>
      <c r="E944" s="329">
        <v>0</v>
      </c>
      <c r="F944" s="329">
        <v>0</v>
      </c>
    </row>
    <row r="945" spans="1:6" hidden="1" x14ac:dyDescent="0.25">
      <c r="A945" s="327" t="s">
        <v>2027</v>
      </c>
      <c r="B945" s="328" t="s">
        <v>2010</v>
      </c>
      <c r="C945" s="329">
        <v>0</v>
      </c>
      <c r="D945" s="329">
        <v>0</v>
      </c>
      <c r="E945" s="329">
        <v>0</v>
      </c>
      <c r="F945" s="329">
        <v>0</v>
      </c>
    </row>
    <row r="946" spans="1:6" hidden="1" x14ac:dyDescent="0.25">
      <c r="A946" s="327" t="s">
        <v>2028</v>
      </c>
      <c r="B946" s="328" t="s">
        <v>2029</v>
      </c>
      <c r="C946" s="329">
        <v>0</v>
      </c>
      <c r="D946" s="329">
        <v>0</v>
      </c>
      <c r="E946" s="329">
        <v>0</v>
      </c>
      <c r="F946" s="329">
        <v>0</v>
      </c>
    </row>
    <row r="947" spans="1:6" hidden="1" x14ac:dyDescent="0.25">
      <c r="A947" s="327" t="s">
        <v>2030</v>
      </c>
      <c r="B947" s="328" t="s">
        <v>2031</v>
      </c>
      <c r="C947" s="329">
        <v>0</v>
      </c>
      <c r="D947" s="329">
        <v>0</v>
      </c>
      <c r="E947" s="329">
        <v>0</v>
      </c>
      <c r="F947" s="329">
        <v>0</v>
      </c>
    </row>
    <row r="948" spans="1:6" hidden="1" x14ac:dyDescent="0.25">
      <c r="A948" s="327" t="s">
        <v>2032</v>
      </c>
      <c r="B948" s="328" t="s">
        <v>2016</v>
      </c>
      <c r="C948" s="329">
        <v>0</v>
      </c>
      <c r="D948" s="329">
        <v>0</v>
      </c>
      <c r="E948" s="329">
        <v>0</v>
      </c>
      <c r="F948" s="329">
        <v>0</v>
      </c>
    </row>
    <row r="949" spans="1:6" hidden="1" x14ac:dyDescent="0.25">
      <c r="A949" s="327" t="s">
        <v>2033</v>
      </c>
      <c r="B949" s="328" t="s">
        <v>2018</v>
      </c>
      <c r="C949" s="329">
        <v>0</v>
      </c>
      <c r="D949" s="329">
        <v>0</v>
      </c>
      <c r="E949" s="329">
        <v>0</v>
      </c>
      <c r="F949" s="329">
        <v>0</v>
      </c>
    </row>
    <row r="950" spans="1:6" hidden="1" x14ac:dyDescent="0.25">
      <c r="A950" s="327" t="s">
        <v>2034</v>
      </c>
      <c r="B950" s="328" t="s">
        <v>2020</v>
      </c>
      <c r="C950" s="329">
        <v>0</v>
      </c>
      <c r="D950" s="329">
        <v>0</v>
      </c>
      <c r="E950" s="329">
        <v>0</v>
      </c>
      <c r="F950" s="329">
        <v>0</v>
      </c>
    </row>
    <row r="951" spans="1:6" hidden="1" x14ac:dyDescent="0.25">
      <c r="A951" s="327" t="s">
        <v>2035</v>
      </c>
      <c r="B951" s="328" t="s">
        <v>2022</v>
      </c>
      <c r="C951" s="329">
        <v>0</v>
      </c>
      <c r="D951" s="329">
        <v>0</v>
      </c>
      <c r="E951" s="329">
        <v>0</v>
      </c>
      <c r="F951" s="329">
        <v>0</v>
      </c>
    </row>
    <row r="952" spans="1:6" hidden="1" x14ac:dyDescent="0.25">
      <c r="A952" s="327" t="s">
        <v>2036</v>
      </c>
      <c r="B952" s="328" t="s">
        <v>2037</v>
      </c>
      <c r="C952" s="329">
        <v>0</v>
      </c>
      <c r="D952" s="329">
        <v>0</v>
      </c>
      <c r="E952" s="329">
        <v>0</v>
      </c>
      <c r="F952" s="329">
        <v>0</v>
      </c>
    </row>
    <row r="953" spans="1:6" hidden="1" x14ac:dyDescent="0.25">
      <c r="A953" s="327" t="s">
        <v>2038</v>
      </c>
      <c r="B953" s="328" t="s">
        <v>2039</v>
      </c>
      <c r="C953" s="329">
        <v>0</v>
      </c>
      <c r="D953" s="329">
        <v>0</v>
      </c>
      <c r="E953" s="329">
        <v>0</v>
      </c>
      <c r="F953" s="329">
        <v>0</v>
      </c>
    </row>
    <row r="954" spans="1:6" hidden="1" x14ac:dyDescent="0.25">
      <c r="A954" s="327" t="s">
        <v>2040</v>
      </c>
      <c r="B954" s="328" t="s">
        <v>2010</v>
      </c>
      <c r="C954" s="329">
        <v>0</v>
      </c>
      <c r="D954" s="329">
        <v>0</v>
      </c>
      <c r="E954" s="329">
        <v>0</v>
      </c>
      <c r="F954" s="329">
        <v>0</v>
      </c>
    </row>
    <row r="955" spans="1:6" hidden="1" x14ac:dyDescent="0.25">
      <c r="A955" s="327" t="s">
        <v>2041</v>
      </c>
      <c r="B955" s="328" t="s">
        <v>2042</v>
      </c>
      <c r="C955" s="329">
        <v>0</v>
      </c>
      <c r="D955" s="329">
        <v>0</v>
      </c>
      <c r="E955" s="329">
        <v>0</v>
      </c>
      <c r="F955" s="329">
        <v>0</v>
      </c>
    </row>
    <row r="956" spans="1:6" hidden="1" x14ac:dyDescent="0.25">
      <c r="A956" s="327" t="s">
        <v>2043</v>
      </c>
      <c r="B956" s="328" t="s">
        <v>2044</v>
      </c>
      <c r="C956" s="329">
        <v>0</v>
      </c>
      <c r="D956" s="329">
        <v>0</v>
      </c>
      <c r="E956" s="329">
        <v>0</v>
      </c>
      <c r="F956" s="329">
        <v>0</v>
      </c>
    </row>
    <row r="957" spans="1:6" hidden="1" x14ac:dyDescent="0.25">
      <c r="A957" s="327" t="s">
        <v>2045</v>
      </c>
      <c r="B957" s="328" t="s">
        <v>2016</v>
      </c>
      <c r="C957" s="329">
        <v>0</v>
      </c>
      <c r="D957" s="329">
        <v>0</v>
      </c>
      <c r="E957" s="329">
        <v>0</v>
      </c>
      <c r="F957" s="329">
        <v>0</v>
      </c>
    </row>
    <row r="958" spans="1:6" hidden="1" x14ac:dyDescent="0.25">
      <c r="A958" s="327" t="s">
        <v>2046</v>
      </c>
      <c r="B958" s="328" t="s">
        <v>2018</v>
      </c>
      <c r="C958" s="329">
        <v>0</v>
      </c>
      <c r="D958" s="329">
        <v>0</v>
      </c>
      <c r="E958" s="329">
        <v>0</v>
      </c>
      <c r="F958" s="329">
        <v>0</v>
      </c>
    </row>
    <row r="959" spans="1:6" hidden="1" x14ac:dyDescent="0.25">
      <c r="A959" s="327" t="s">
        <v>2047</v>
      </c>
      <c r="B959" s="328" t="s">
        <v>2020</v>
      </c>
      <c r="C959" s="329">
        <v>0</v>
      </c>
      <c r="D959" s="329">
        <v>0</v>
      </c>
      <c r="E959" s="329">
        <v>0</v>
      </c>
      <c r="F959" s="329">
        <v>0</v>
      </c>
    </row>
    <row r="960" spans="1:6" hidden="1" x14ac:dyDescent="0.25">
      <c r="A960" s="327" t="s">
        <v>2048</v>
      </c>
      <c r="B960" s="328" t="s">
        <v>2022</v>
      </c>
      <c r="C960" s="329">
        <v>0</v>
      </c>
      <c r="D960" s="329">
        <v>0</v>
      </c>
      <c r="E960" s="329">
        <v>0</v>
      </c>
      <c r="F960" s="329">
        <v>0</v>
      </c>
    </row>
    <row r="961" spans="1:6" hidden="1" x14ac:dyDescent="0.25">
      <c r="A961" s="327" t="s">
        <v>2049</v>
      </c>
      <c r="B961" s="328" t="s">
        <v>2050</v>
      </c>
      <c r="C961" s="329">
        <v>0</v>
      </c>
      <c r="D961" s="329">
        <v>0</v>
      </c>
      <c r="E961" s="329">
        <v>0</v>
      </c>
      <c r="F961" s="329">
        <v>0</v>
      </c>
    </row>
    <row r="962" spans="1:6" hidden="1" x14ac:dyDescent="0.25">
      <c r="A962" s="327" t="s">
        <v>2051</v>
      </c>
      <c r="B962" s="328" t="s">
        <v>2052</v>
      </c>
      <c r="C962" s="329">
        <v>0</v>
      </c>
      <c r="D962" s="329">
        <v>0</v>
      </c>
      <c r="E962" s="329">
        <v>0</v>
      </c>
      <c r="F962" s="329">
        <v>0</v>
      </c>
    </row>
    <row r="963" spans="1:6" hidden="1" x14ac:dyDescent="0.25">
      <c r="A963" s="327" t="s">
        <v>2053</v>
      </c>
      <c r="B963" s="328" t="s">
        <v>2054</v>
      </c>
      <c r="C963" s="329">
        <v>0</v>
      </c>
      <c r="D963" s="329">
        <v>0</v>
      </c>
      <c r="E963" s="329">
        <v>0</v>
      </c>
      <c r="F963" s="329">
        <v>0</v>
      </c>
    </row>
    <row r="964" spans="1:6" hidden="1" x14ac:dyDescent="0.25">
      <c r="A964" s="327" t="s">
        <v>2055</v>
      </c>
      <c r="B964" s="328" t="s">
        <v>2056</v>
      </c>
      <c r="C964" s="329">
        <v>0</v>
      </c>
      <c r="D964" s="329">
        <v>0</v>
      </c>
      <c r="E964" s="329">
        <v>0</v>
      </c>
      <c r="F964" s="329">
        <v>0</v>
      </c>
    </row>
    <row r="965" spans="1:6" hidden="1" x14ac:dyDescent="0.25">
      <c r="A965" s="327" t="s">
        <v>2057</v>
      </c>
      <c r="B965" s="328" t="s">
        <v>2058</v>
      </c>
      <c r="C965" s="329">
        <v>0</v>
      </c>
      <c r="D965" s="329">
        <v>0</v>
      </c>
      <c r="E965" s="329">
        <v>0</v>
      </c>
      <c r="F965" s="329">
        <v>0</v>
      </c>
    </row>
    <row r="966" spans="1:6" hidden="1" x14ac:dyDescent="0.25">
      <c r="A966" s="327" t="s">
        <v>2059</v>
      </c>
      <c r="B966" s="328" t="s">
        <v>2060</v>
      </c>
      <c r="C966" s="329">
        <v>0</v>
      </c>
      <c r="D966" s="329">
        <v>0</v>
      </c>
      <c r="E966" s="329">
        <v>0</v>
      </c>
      <c r="F966" s="329">
        <v>0</v>
      </c>
    </row>
    <row r="967" spans="1:6" hidden="1" x14ac:dyDescent="0.25">
      <c r="A967" s="327" t="s">
        <v>106</v>
      </c>
      <c r="B967" s="328" t="s">
        <v>2061</v>
      </c>
      <c r="C967" s="329">
        <v>0</v>
      </c>
      <c r="D967" s="329">
        <v>0</v>
      </c>
      <c r="E967" s="329">
        <v>0</v>
      </c>
      <c r="F967" s="329">
        <v>0</v>
      </c>
    </row>
    <row r="968" spans="1:6" hidden="1" x14ac:dyDescent="0.25">
      <c r="A968" s="327" t="s">
        <v>2062</v>
      </c>
      <c r="B968" s="328" t="s">
        <v>2063</v>
      </c>
      <c r="C968" s="329">
        <v>0</v>
      </c>
      <c r="D968" s="329">
        <v>0</v>
      </c>
      <c r="E968" s="329">
        <v>0</v>
      </c>
      <c r="F968" s="329">
        <v>0</v>
      </c>
    </row>
    <row r="969" spans="1:6" hidden="1" x14ac:dyDescent="0.25">
      <c r="A969" s="327" t="s">
        <v>2064</v>
      </c>
      <c r="B969" s="328" t="s">
        <v>2065</v>
      </c>
      <c r="C969" s="329">
        <v>0</v>
      </c>
      <c r="D969" s="329">
        <v>0</v>
      </c>
      <c r="E969" s="329">
        <v>0</v>
      </c>
      <c r="F969" s="329">
        <v>0</v>
      </c>
    </row>
    <row r="970" spans="1:6" hidden="1" x14ac:dyDescent="0.25">
      <c r="A970" s="327" t="s">
        <v>2066</v>
      </c>
      <c r="B970" s="328" t="s">
        <v>2067</v>
      </c>
      <c r="C970" s="329">
        <v>0</v>
      </c>
      <c r="D970" s="329">
        <v>0</v>
      </c>
      <c r="E970" s="329">
        <v>0</v>
      </c>
      <c r="F970" s="329">
        <v>0</v>
      </c>
    </row>
    <row r="971" spans="1:6" hidden="1" x14ac:dyDescent="0.25">
      <c r="A971" s="327" t="s">
        <v>2068</v>
      </c>
      <c r="B971" s="328" t="s">
        <v>2069</v>
      </c>
      <c r="C971" s="329">
        <v>0</v>
      </c>
      <c r="D971" s="329">
        <v>0</v>
      </c>
      <c r="E971" s="329">
        <v>0</v>
      </c>
      <c r="F971" s="329">
        <v>0</v>
      </c>
    </row>
    <row r="972" spans="1:6" hidden="1" x14ac:dyDescent="0.25">
      <c r="A972" s="327" t="s">
        <v>2070</v>
      </c>
      <c r="B972" s="328" t="s">
        <v>2071</v>
      </c>
      <c r="C972" s="329">
        <v>0</v>
      </c>
      <c r="D972" s="329">
        <v>0</v>
      </c>
      <c r="E972" s="329">
        <v>0</v>
      </c>
      <c r="F972" s="329">
        <v>0</v>
      </c>
    </row>
    <row r="973" spans="1:6" hidden="1" x14ac:dyDescent="0.25">
      <c r="A973" s="327" t="s">
        <v>2072</v>
      </c>
      <c r="B973" s="328" t="s">
        <v>2018</v>
      </c>
      <c r="C973" s="329">
        <v>0</v>
      </c>
      <c r="D973" s="329">
        <v>0</v>
      </c>
      <c r="E973" s="329">
        <v>0</v>
      </c>
      <c r="F973" s="329">
        <v>0</v>
      </c>
    </row>
    <row r="974" spans="1:6" hidden="1" x14ac:dyDescent="0.25">
      <c r="A974" s="327" t="s">
        <v>2073</v>
      </c>
      <c r="B974" s="328" t="s">
        <v>2074</v>
      </c>
      <c r="C974" s="329">
        <v>0</v>
      </c>
      <c r="D974" s="329">
        <v>0</v>
      </c>
      <c r="E974" s="329">
        <v>0</v>
      </c>
      <c r="F974" s="329">
        <v>0</v>
      </c>
    </row>
    <row r="975" spans="1:6" hidden="1" x14ac:dyDescent="0.25">
      <c r="A975" s="327" t="s">
        <v>2075</v>
      </c>
      <c r="B975" s="328" t="s">
        <v>2076</v>
      </c>
      <c r="C975" s="329">
        <v>0</v>
      </c>
      <c r="D975" s="329">
        <v>0</v>
      </c>
      <c r="E975" s="329">
        <v>0</v>
      </c>
      <c r="F975" s="329">
        <v>0</v>
      </c>
    </row>
    <row r="976" spans="1:6" hidden="1" x14ac:dyDescent="0.25">
      <c r="A976" s="327" t="s">
        <v>2077</v>
      </c>
      <c r="B976" s="328" t="s">
        <v>2078</v>
      </c>
      <c r="C976" s="329">
        <v>0</v>
      </c>
      <c r="D976" s="329">
        <v>0</v>
      </c>
      <c r="E976" s="329">
        <v>0</v>
      </c>
      <c r="F976" s="329">
        <v>0</v>
      </c>
    </row>
    <row r="977" spans="1:6" hidden="1" x14ac:dyDescent="0.25">
      <c r="A977" s="327" t="s">
        <v>2079</v>
      </c>
      <c r="B977" s="328" t="s">
        <v>2080</v>
      </c>
      <c r="C977" s="329">
        <v>0</v>
      </c>
      <c r="D977" s="329">
        <v>0</v>
      </c>
      <c r="E977" s="329">
        <v>0</v>
      </c>
      <c r="F977" s="329">
        <v>0</v>
      </c>
    </row>
    <row r="978" spans="1:6" hidden="1" x14ac:dyDescent="0.25">
      <c r="A978" s="327" t="s">
        <v>107</v>
      </c>
      <c r="B978" s="328" t="s">
        <v>2081</v>
      </c>
      <c r="C978" s="329">
        <v>-1551514.67</v>
      </c>
      <c r="D978" s="329">
        <v>0</v>
      </c>
      <c r="E978" s="329">
        <v>133719.94</v>
      </c>
      <c r="F978" s="329">
        <v>-1685234.6099999999</v>
      </c>
    </row>
    <row r="979" spans="1:6" hidden="1" x14ac:dyDescent="0.25">
      <c r="A979" s="327" t="s">
        <v>2082</v>
      </c>
      <c r="B979" s="328" t="s">
        <v>2083</v>
      </c>
      <c r="C979" s="329">
        <v>-1551514.67</v>
      </c>
      <c r="D979" s="329">
        <v>0</v>
      </c>
      <c r="E979" s="329">
        <v>133719.94</v>
      </c>
      <c r="F979" s="329">
        <v>-1685234.6099999999</v>
      </c>
    </row>
    <row r="980" spans="1:6" hidden="1" x14ac:dyDescent="0.25">
      <c r="A980" s="327" t="s">
        <v>2084</v>
      </c>
      <c r="B980" s="328" t="s">
        <v>2083</v>
      </c>
      <c r="C980" s="329">
        <v>-1551514.67</v>
      </c>
      <c r="D980" s="329">
        <v>0</v>
      </c>
      <c r="E980" s="329">
        <v>133719.94</v>
      </c>
      <c r="F980" s="329">
        <v>-1685234.6099999999</v>
      </c>
    </row>
    <row r="981" spans="1:6" hidden="1" x14ac:dyDescent="0.25">
      <c r="A981" s="327" t="s">
        <v>2085</v>
      </c>
      <c r="B981" s="328" t="s">
        <v>2086</v>
      </c>
      <c r="C981" s="329">
        <v>-1551514.67</v>
      </c>
      <c r="D981" s="329">
        <v>0</v>
      </c>
      <c r="E981" s="329">
        <v>133719.94</v>
      </c>
      <c r="F981" s="329">
        <v>-1685234.6099999999</v>
      </c>
    </row>
    <row r="982" spans="1:6" hidden="1" x14ac:dyDescent="0.25">
      <c r="A982" s="327" t="s">
        <v>2087</v>
      </c>
      <c r="B982" s="328" t="s">
        <v>2086</v>
      </c>
      <c r="C982" s="329">
        <v>0</v>
      </c>
      <c r="D982" s="329">
        <v>0</v>
      </c>
      <c r="E982" s="329">
        <v>0</v>
      </c>
      <c r="F982" s="329">
        <v>0</v>
      </c>
    </row>
    <row r="983" spans="1:6" hidden="1" x14ac:dyDescent="0.25">
      <c r="A983" s="327" t="s">
        <v>2088</v>
      </c>
      <c r="B983" s="328" t="s">
        <v>2086</v>
      </c>
      <c r="C983" s="329">
        <v>0</v>
      </c>
      <c r="D983" s="329">
        <v>0</v>
      </c>
      <c r="E983" s="329">
        <v>0</v>
      </c>
      <c r="F983" s="329">
        <v>0</v>
      </c>
    </row>
    <row r="984" spans="1:6" hidden="1" x14ac:dyDescent="0.25">
      <c r="A984" s="327" t="s">
        <v>2089</v>
      </c>
      <c r="B984" s="328" t="s">
        <v>2086</v>
      </c>
      <c r="C984" s="329">
        <v>0</v>
      </c>
      <c r="D984" s="329">
        <v>0</v>
      </c>
      <c r="E984" s="329">
        <v>0</v>
      </c>
      <c r="F984" s="329">
        <v>0</v>
      </c>
    </row>
    <row r="985" spans="1:6" hidden="1" x14ac:dyDescent="0.25">
      <c r="A985" s="327" t="s">
        <v>2090</v>
      </c>
      <c r="B985" s="328" t="s">
        <v>2086</v>
      </c>
      <c r="C985" s="329">
        <v>0</v>
      </c>
      <c r="D985" s="329">
        <v>0</v>
      </c>
      <c r="E985" s="329">
        <v>0</v>
      </c>
      <c r="F985" s="329">
        <v>0</v>
      </c>
    </row>
    <row r="986" spans="1:6" hidden="1" x14ac:dyDescent="0.25">
      <c r="A986" s="327" t="s">
        <v>2091</v>
      </c>
      <c r="B986" s="328" t="s">
        <v>2092</v>
      </c>
      <c r="C986" s="329">
        <v>0</v>
      </c>
      <c r="D986" s="329">
        <v>0</v>
      </c>
      <c r="E986" s="329">
        <v>0</v>
      </c>
      <c r="F986" s="329">
        <v>0</v>
      </c>
    </row>
    <row r="987" spans="1:6" hidden="1" x14ac:dyDescent="0.25">
      <c r="A987" s="327" t="s">
        <v>2093</v>
      </c>
      <c r="B987" s="328" t="s">
        <v>2094</v>
      </c>
      <c r="C987" s="329">
        <v>0</v>
      </c>
      <c r="D987" s="329">
        <v>0</v>
      </c>
      <c r="E987" s="329">
        <v>0</v>
      </c>
      <c r="F987" s="329">
        <v>0</v>
      </c>
    </row>
    <row r="988" spans="1:6" hidden="1" x14ac:dyDescent="0.25">
      <c r="A988" s="327" t="s">
        <v>2095</v>
      </c>
      <c r="B988" s="328" t="s">
        <v>2094</v>
      </c>
      <c r="C988" s="329">
        <v>0</v>
      </c>
      <c r="D988" s="329">
        <v>0</v>
      </c>
      <c r="E988" s="329">
        <v>0</v>
      </c>
      <c r="F988" s="329">
        <v>0</v>
      </c>
    </row>
    <row r="989" spans="1:6" hidden="1" x14ac:dyDescent="0.25">
      <c r="A989" s="327" t="s">
        <v>2096</v>
      </c>
      <c r="B989" s="328" t="s">
        <v>2097</v>
      </c>
      <c r="C989" s="329">
        <v>0</v>
      </c>
      <c r="D989" s="329">
        <v>0</v>
      </c>
      <c r="E989" s="329">
        <v>0</v>
      </c>
      <c r="F989" s="329">
        <v>0</v>
      </c>
    </row>
    <row r="990" spans="1:6" hidden="1" x14ac:dyDescent="0.25">
      <c r="A990" s="327" t="s">
        <v>2098</v>
      </c>
      <c r="B990" s="328" t="s">
        <v>2097</v>
      </c>
      <c r="C990" s="329">
        <v>0</v>
      </c>
      <c r="D990" s="329">
        <v>0</v>
      </c>
      <c r="E990" s="329">
        <v>0</v>
      </c>
      <c r="F990" s="329">
        <v>0</v>
      </c>
    </row>
    <row r="991" spans="1:6" hidden="1" x14ac:dyDescent="0.25">
      <c r="A991" s="327" t="s">
        <v>2099</v>
      </c>
      <c r="B991" s="328" t="s">
        <v>2100</v>
      </c>
      <c r="C991" s="329">
        <v>0</v>
      </c>
      <c r="D991" s="329">
        <v>0</v>
      </c>
      <c r="E991" s="329">
        <v>0</v>
      </c>
      <c r="F991" s="329">
        <v>0</v>
      </c>
    </row>
    <row r="992" spans="1:6" hidden="1" x14ac:dyDescent="0.25">
      <c r="A992" s="327" t="s">
        <v>2101</v>
      </c>
      <c r="B992" s="328" t="s">
        <v>2102</v>
      </c>
      <c r="C992" s="329">
        <v>0</v>
      </c>
      <c r="D992" s="329">
        <v>0</v>
      </c>
      <c r="E992" s="329">
        <v>0</v>
      </c>
      <c r="F992" s="329">
        <v>0</v>
      </c>
    </row>
    <row r="993" spans="1:6" hidden="1" x14ac:dyDescent="0.25">
      <c r="A993" s="327" t="s">
        <v>2103</v>
      </c>
      <c r="B993" s="328" t="s">
        <v>2104</v>
      </c>
      <c r="C993" s="329">
        <v>0</v>
      </c>
      <c r="D993" s="329">
        <v>0</v>
      </c>
      <c r="E993" s="329">
        <v>0</v>
      </c>
      <c r="F993" s="329">
        <v>0</v>
      </c>
    </row>
    <row r="994" spans="1:6" hidden="1" x14ac:dyDescent="0.25">
      <c r="A994" s="327" t="s">
        <v>108</v>
      </c>
      <c r="B994" s="328" t="s">
        <v>2105</v>
      </c>
      <c r="C994" s="329">
        <v>0</v>
      </c>
      <c r="D994" s="329">
        <v>0</v>
      </c>
      <c r="E994" s="329">
        <v>0</v>
      </c>
      <c r="F994" s="329">
        <v>0</v>
      </c>
    </row>
    <row r="995" spans="1:6" hidden="1" x14ac:dyDescent="0.25">
      <c r="A995" s="327" t="s">
        <v>2106</v>
      </c>
      <c r="B995" s="328" t="s">
        <v>2107</v>
      </c>
      <c r="C995" s="329">
        <v>0</v>
      </c>
      <c r="D995" s="329">
        <v>0</v>
      </c>
      <c r="E995" s="329">
        <v>0</v>
      </c>
      <c r="F995" s="329">
        <v>0</v>
      </c>
    </row>
    <row r="996" spans="1:6" hidden="1" x14ac:dyDescent="0.25">
      <c r="A996" s="327" t="s">
        <v>2108</v>
      </c>
      <c r="B996" s="328" t="s">
        <v>2109</v>
      </c>
      <c r="C996" s="329">
        <v>0</v>
      </c>
      <c r="D996" s="329">
        <v>0</v>
      </c>
      <c r="E996" s="329">
        <v>0</v>
      </c>
      <c r="F996" s="329">
        <v>0</v>
      </c>
    </row>
    <row r="997" spans="1:6" hidden="1" x14ac:dyDescent="0.25">
      <c r="A997" s="327" t="s">
        <v>2110</v>
      </c>
      <c r="B997" s="328" t="s">
        <v>2111</v>
      </c>
      <c r="C997" s="329">
        <v>0</v>
      </c>
      <c r="D997" s="329">
        <v>0</v>
      </c>
      <c r="E997" s="329">
        <v>0</v>
      </c>
      <c r="F997" s="329">
        <v>0</v>
      </c>
    </row>
    <row r="998" spans="1:6" hidden="1" x14ac:dyDescent="0.25">
      <c r="A998" s="327" t="s">
        <v>2112</v>
      </c>
      <c r="B998" s="328" t="s">
        <v>2113</v>
      </c>
      <c r="C998" s="329">
        <v>0</v>
      </c>
      <c r="D998" s="329">
        <v>0</v>
      </c>
      <c r="E998" s="329">
        <v>0</v>
      </c>
      <c r="F998" s="329">
        <v>0</v>
      </c>
    </row>
    <row r="999" spans="1:6" hidden="1" x14ac:dyDescent="0.25">
      <c r="A999" s="327" t="s">
        <v>2114</v>
      </c>
      <c r="B999" s="328" t="s">
        <v>2115</v>
      </c>
      <c r="C999" s="329">
        <v>0</v>
      </c>
      <c r="D999" s="329">
        <v>0</v>
      </c>
      <c r="E999" s="329">
        <v>0</v>
      </c>
      <c r="F999" s="329">
        <v>0</v>
      </c>
    </row>
    <row r="1000" spans="1:6" hidden="1" x14ac:dyDescent="0.25">
      <c r="A1000" s="327" t="s">
        <v>2116</v>
      </c>
      <c r="B1000" s="328" t="s">
        <v>2117</v>
      </c>
      <c r="C1000" s="329">
        <v>0</v>
      </c>
      <c r="D1000" s="329">
        <v>0</v>
      </c>
      <c r="E1000" s="329">
        <v>0</v>
      </c>
      <c r="F1000" s="329">
        <v>0</v>
      </c>
    </row>
    <row r="1001" spans="1:6" hidden="1" x14ac:dyDescent="0.25">
      <c r="A1001" s="327" t="s">
        <v>2118</v>
      </c>
      <c r="B1001" s="328" t="s">
        <v>2119</v>
      </c>
      <c r="C1001" s="329">
        <v>0</v>
      </c>
      <c r="D1001" s="329">
        <v>0</v>
      </c>
      <c r="E1001" s="329">
        <v>0</v>
      </c>
      <c r="F1001" s="329">
        <v>0</v>
      </c>
    </row>
    <row r="1002" spans="1:6" hidden="1" x14ac:dyDescent="0.25">
      <c r="A1002" s="327" t="s">
        <v>2120</v>
      </c>
      <c r="B1002" s="328" t="s">
        <v>2121</v>
      </c>
      <c r="C1002" s="329">
        <v>0</v>
      </c>
      <c r="D1002" s="329">
        <v>0</v>
      </c>
      <c r="E1002" s="329">
        <v>0</v>
      </c>
      <c r="F1002" s="329">
        <v>0</v>
      </c>
    </row>
    <row r="1003" spans="1:6" hidden="1" x14ac:dyDescent="0.25">
      <c r="A1003" s="327" t="s">
        <v>2122</v>
      </c>
      <c r="B1003" s="328" t="s">
        <v>2123</v>
      </c>
      <c r="C1003" s="329">
        <v>0</v>
      </c>
      <c r="D1003" s="329">
        <v>0</v>
      </c>
      <c r="E1003" s="329">
        <v>0</v>
      </c>
      <c r="F1003" s="329">
        <v>0</v>
      </c>
    </row>
    <row r="1004" spans="1:6" hidden="1" x14ac:dyDescent="0.25">
      <c r="A1004" s="327" t="s">
        <v>2124</v>
      </c>
      <c r="B1004" s="328" t="s">
        <v>2125</v>
      </c>
      <c r="C1004" s="329">
        <v>0</v>
      </c>
      <c r="D1004" s="329">
        <v>0</v>
      </c>
      <c r="E1004" s="329">
        <v>0</v>
      </c>
      <c r="F1004" s="329">
        <v>0</v>
      </c>
    </row>
    <row r="1005" spans="1:6" hidden="1" x14ac:dyDescent="0.25">
      <c r="A1005" s="327" t="s">
        <v>2126</v>
      </c>
      <c r="B1005" s="328" t="s">
        <v>2127</v>
      </c>
      <c r="C1005" s="329">
        <v>0</v>
      </c>
      <c r="D1005" s="329">
        <v>0</v>
      </c>
      <c r="E1005" s="329">
        <v>0</v>
      </c>
      <c r="F1005" s="329">
        <v>0</v>
      </c>
    </row>
    <row r="1006" spans="1:6" hidden="1" x14ac:dyDescent="0.25">
      <c r="A1006" s="327" t="s">
        <v>2128</v>
      </c>
      <c r="B1006" s="328" t="s">
        <v>2129</v>
      </c>
      <c r="C1006" s="329">
        <v>0</v>
      </c>
      <c r="D1006" s="329">
        <v>0</v>
      </c>
      <c r="E1006" s="329">
        <v>0</v>
      </c>
      <c r="F1006" s="329">
        <v>0</v>
      </c>
    </row>
    <row r="1007" spans="1:6" hidden="1" x14ac:dyDescent="0.25">
      <c r="A1007" s="327" t="s">
        <v>2130</v>
      </c>
      <c r="B1007" s="328" t="s">
        <v>2131</v>
      </c>
      <c r="C1007" s="329">
        <v>0</v>
      </c>
      <c r="D1007" s="329">
        <v>0</v>
      </c>
      <c r="E1007" s="329">
        <v>0</v>
      </c>
      <c r="F1007" s="329">
        <v>0</v>
      </c>
    </row>
    <row r="1008" spans="1:6" hidden="1" x14ac:dyDescent="0.25">
      <c r="A1008" s="327" t="s">
        <v>2132</v>
      </c>
      <c r="B1008" s="328" t="s">
        <v>2133</v>
      </c>
      <c r="C1008" s="329">
        <v>0</v>
      </c>
      <c r="D1008" s="329">
        <v>0</v>
      </c>
      <c r="E1008" s="329">
        <v>0</v>
      </c>
      <c r="F1008" s="329">
        <v>0</v>
      </c>
    </row>
    <row r="1009" spans="1:6" hidden="1" x14ac:dyDescent="0.25">
      <c r="A1009" s="327" t="s">
        <v>2134</v>
      </c>
      <c r="B1009" s="328" t="s">
        <v>2135</v>
      </c>
      <c r="C1009" s="329">
        <v>0</v>
      </c>
      <c r="D1009" s="329">
        <v>0</v>
      </c>
      <c r="E1009" s="329">
        <v>0</v>
      </c>
      <c r="F1009" s="329">
        <v>0</v>
      </c>
    </row>
    <row r="1010" spans="1:6" hidden="1" x14ac:dyDescent="0.25">
      <c r="A1010" s="327" t="s">
        <v>2136</v>
      </c>
      <c r="B1010" s="328" t="s">
        <v>2137</v>
      </c>
      <c r="C1010" s="329">
        <v>15207418288.209999</v>
      </c>
      <c r="D1010" s="329">
        <v>11957889480.690001</v>
      </c>
      <c r="E1010" s="329">
        <v>7055506277.1300001</v>
      </c>
      <c r="F1010" s="329">
        <v>20109801491.77</v>
      </c>
    </row>
    <row r="1011" spans="1:6" hidden="1" x14ac:dyDescent="0.25">
      <c r="A1011" s="327" t="s">
        <v>4</v>
      </c>
      <c r="B1011" s="328" t="s">
        <v>5</v>
      </c>
      <c r="C1011" s="329">
        <v>133602325.23999999</v>
      </c>
      <c r="D1011" s="329">
        <v>6516856404.9300003</v>
      </c>
      <c r="E1011" s="329">
        <v>6518635025.3500004</v>
      </c>
      <c r="F1011" s="329">
        <v>131823704.81999969</v>
      </c>
    </row>
    <row r="1012" spans="1:6" hidden="1" x14ac:dyDescent="0.25">
      <c r="A1012" s="327" t="s">
        <v>2138</v>
      </c>
      <c r="B1012" s="328" t="s">
        <v>2139</v>
      </c>
      <c r="C1012" s="329">
        <v>0</v>
      </c>
      <c r="D1012" s="329">
        <v>0</v>
      </c>
      <c r="E1012" s="329">
        <v>0</v>
      </c>
      <c r="F1012" s="329">
        <v>0</v>
      </c>
    </row>
    <row r="1013" spans="1:6" hidden="1" x14ac:dyDescent="0.25">
      <c r="A1013" s="327" t="s">
        <v>2140</v>
      </c>
      <c r="B1013" s="328" t="s">
        <v>2141</v>
      </c>
      <c r="C1013" s="329">
        <v>0</v>
      </c>
      <c r="D1013" s="329">
        <v>0</v>
      </c>
      <c r="E1013" s="329">
        <v>0</v>
      </c>
      <c r="F1013" s="329">
        <v>0</v>
      </c>
    </row>
    <row r="1014" spans="1:6" hidden="1" x14ac:dyDescent="0.25">
      <c r="A1014" s="327" t="s">
        <v>2142</v>
      </c>
      <c r="B1014" s="328" t="s">
        <v>2143</v>
      </c>
      <c r="C1014" s="329">
        <v>0</v>
      </c>
      <c r="D1014" s="329">
        <v>0</v>
      </c>
      <c r="E1014" s="329">
        <v>0</v>
      </c>
      <c r="F1014" s="329">
        <v>0</v>
      </c>
    </row>
    <row r="1015" spans="1:6" hidden="1" x14ac:dyDescent="0.25">
      <c r="A1015" s="327" t="s">
        <v>2144</v>
      </c>
      <c r="B1015" s="328" t="s">
        <v>2145</v>
      </c>
      <c r="C1015" s="329">
        <v>0</v>
      </c>
      <c r="D1015" s="329">
        <v>0</v>
      </c>
      <c r="E1015" s="329">
        <v>0</v>
      </c>
      <c r="F1015" s="329">
        <v>0</v>
      </c>
    </row>
    <row r="1016" spans="1:6" hidden="1" x14ac:dyDescent="0.25">
      <c r="A1016" s="327" t="s">
        <v>2146</v>
      </c>
      <c r="B1016" s="328" t="s">
        <v>2147</v>
      </c>
      <c r="C1016" s="329">
        <v>133602325.23999999</v>
      </c>
      <c r="D1016" s="329">
        <v>6516856404.9300003</v>
      </c>
      <c r="E1016" s="329">
        <v>6518635025.3500004</v>
      </c>
      <c r="F1016" s="329">
        <v>131823704.81999969</v>
      </c>
    </row>
    <row r="1017" spans="1:6" hidden="1" x14ac:dyDescent="0.25">
      <c r="A1017" s="327" t="s">
        <v>2148</v>
      </c>
      <c r="B1017" s="328" t="s">
        <v>2149</v>
      </c>
      <c r="C1017" s="329">
        <v>0</v>
      </c>
      <c r="D1017" s="329">
        <v>0</v>
      </c>
      <c r="E1017" s="329">
        <v>0</v>
      </c>
      <c r="F1017" s="329">
        <v>0</v>
      </c>
    </row>
    <row r="1018" spans="1:6" hidden="1" x14ac:dyDescent="0.25">
      <c r="A1018" s="327" t="s">
        <v>2150</v>
      </c>
      <c r="B1018" s="328" t="s">
        <v>2149</v>
      </c>
      <c r="C1018" s="329">
        <v>0</v>
      </c>
      <c r="D1018" s="329">
        <v>0</v>
      </c>
      <c r="E1018" s="329">
        <v>0</v>
      </c>
      <c r="F1018" s="329">
        <v>0</v>
      </c>
    </row>
    <row r="1019" spans="1:6" hidden="1" x14ac:dyDescent="0.25">
      <c r="A1019" s="327" t="s">
        <v>2151</v>
      </c>
      <c r="B1019" s="328" t="s">
        <v>2149</v>
      </c>
      <c r="C1019" s="329">
        <v>0</v>
      </c>
      <c r="D1019" s="329">
        <v>0</v>
      </c>
      <c r="E1019" s="329">
        <v>0</v>
      </c>
      <c r="F1019" s="329">
        <v>0</v>
      </c>
    </row>
    <row r="1020" spans="1:6" hidden="1" x14ac:dyDescent="0.25">
      <c r="A1020" s="327" t="s">
        <v>2152</v>
      </c>
      <c r="B1020" s="328" t="s">
        <v>2153</v>
      </c>
      <c r="C1020" s="329">
        <v>0</v>
      </c>
      <c r="D1020" s="329">
        <v>0</v>
      </c>
      <c r="E1020" s="329">
        <v>0</v>
      </c>
      <c r="F1020" s="329">
        <v>0</v>
      </c>
    </row>
    <row r="1021" spans="1:6" hidden="1" x14ac:dyDescent="0.25">
      <c r="A1021" s="327" t="s">
        <v>2154</v>
      </c>
      <c r="B1021" s="328" t="s">
        <v>2153</v>
      </c>
      <c r="C1021" s="329">
        <v>0</v>
      </c>
      <c r="D1021" s="329">
        <v>0</v>
      </c>
      <c r="E1021" s="329">
        <v>0</v>
      </c>
      <c r="F1021" s="329">
        <v>0</v>
      </c>
    </row>
    <row r="1022" spans="1:6" hidden="1" x14ac:dyDescent="0.25">
      <c r="A1022" s="327" t="s">
        <v>2155</v>
      </c>
      <c r="B1022" s="328" t="s">
        <v>2153</v>
      </c>
      <c r="C1022" s="329">
        <v>0</v>
      </c>
      <c r="D1022" s="329">
        <v>0</v>
      </c>
      <c r="E1022" s="329">
        <v>0</v>
      </c>
      <c r="F1022" s="329">
        <v>0</v>
      </c>
    </row>
    <row r="1023" spans="1:6" hidden="1" x14ac:dyDescent="0.25">
      <c r="A1023" s="327" t="s">
        <v>2156</v>
      </c>
      <c r="B1023" s="328" t="s">
        <v>2157</v>
      </c>
      <c r="C1023" s="329">
        <v>0</v>
      </c>
      <c r="D1023" s="329">
        <v>0</v>
      </c>
      <c r="E1023" s="329">
        <v>0</v>
      </c>
      <c r="F1023" s="329">
        <v>0</v>
      </c>
    </row>
    <row r="1024" spans="1:6" hidden="1" x14ac:dyDescent="0.25">
      <c r="A1024" s="327" t="s">
        <v>2158</v>
      </c>
      <c r="B1024" s="328" t="s">
        <v>2159</v>
      </c>
      <c r="C1024" s="329">
        <v>0</v>
      </c>
      <c r="D1024" s="329">
        <v>0</v>
      </c>
      <c r="E1024" s="329">
        <v>0</v>
      </c>
      <c r="F1024" s="329">
        <v>0</v>
      </c>
    </row>
    <row r="1025" spans="1:6" hidden="1" x14ac:dyDescent="0.25">
      <c r="A1025" s="327" t="s">
        <v>2160</v>
      </c>
      <c r="B1025" s="328" t="s">
        <v>2161</v>
      </c>
      <c r="C1025" s="329">
        <v>133602325.23999999</v>
      </c>
      <c r="D1025" s="329">
        <v>6516856404.9300003</v>
      </c>
      <c r="E1025" s="329">
        <v>6518635025.3500004</v>
      </c>
      <c r="F1025" s="329">
        <v>131823704.81999969</v>
      </c>
    </row>
    <row r="1026" spans="1:6" hidden="1" x14ac:dyDescent="0.25">
      <c r="A1026" s="327" t="s">
        <v>2162</v>
      </c>
      <c r="B1026" s="328" t="s">
        <v>2163</v>
      </c>
      <c r="C1026" s="329">
        <v>-3006003.86</v>
      </c>
      <c r="D1026" s="329">
        <v>3546939.5300000003</v>
      </c>
      <c r="E1026" s="329">
        <v>540935.67000000004</v>
      </c>
      <c r="F1026" s="329">
        <v>0</v>
      </c>
    </row>
    <row r="1027" spans="1:6" hidden="1" x14ac:dyDescent="0.25">
      <c r="A1027" s="327" t="s">
        <v>2164</v>
      </c>
      <c r="B1027" s="328" t="s">
        <v>2165</v>
      </c>
      <c r="C1027" s="329">
        <v>0</v>
      </c>
      <c r="D1027" s="329">
        <v>0</v>
      </c>
      <c r="E1027" s="329">
        <v>0</v>
      </c>
      <c r="F1027" s="329">
        <v>0</v>
      </c>
    </row>
    <row r="1028" spans="1:6" hidden="1" x14ac:dyDescent="0.25">
      <c r="A1028" s="327" t="s">
        <v>2166</v>
      </c>
      <c r="B1028" s="328" t="s">
        <v>2167</v>
      </c>
      <c r="C1028" s="329">
        <v>-511195.77</v>
      </c>
      <c r="D1028" s="329">
        <v>1286857250.1900001</v>
      </c>
      <c r="E1028" s="329">
        <v>1274335798.02</v>
      </c>
      <c r="F1028" s="329">
        <v>12010256.400000095</v>
      </c>
    </row>
    <row r="1029" spans="1:6" hidden="1" x14ac:dyDescent="0.25">
      <c r="A1029" s="327" t="s">
        <v>2168</v>
      </c>
      <c r="B1029" s="328" t="s">
        <v>2169</v>
      </c>
      <c r="C1029" s="329">
        <v>136.1</v>
      </c>
      <c r="D1029" s="329">
        <v>0</v>
      </c>
      <c r="E1029" s="329">
        <v>136.1</v>
      </c>
      <c r="F1029" s="329">
        <v>0</v>
      </c>
    </row>
    <row r="1030" spans="1:6" hidden="1" x14ac:dyDescent="0.25">
      <c r="A1030" s="327" t="s">
        <v>2170</v>
      </c>
      <c r="B1030" s="328" t="s">
        <v>2171</v>
      </c>
      <c r="C1030" s="329">
        <v>928</v>
      </c>
      <c r="D1030" s="329">
        <v>0</v>
      </c>
      <c r="E1030" s="329">
        <v>928</v>
      </c>
      <c r="F1030" s="329">
        <v>0</v>
      </c>
    </row>
    <row r="1031" spans="1:6" hidden="1" x14ac:dyDescent="0.25">
      <c r="A1031" s="327" t="s">
        <v>2172</v>
      </c>
      <c r="B1031" s="328" t="s">
        <v>2173</v>
      </c>
      <c r="C1031" s="329">
        <v>3211165.05</v>
      </c>
      <c r="D1031" s="329">
        <v>0</v>
      </c>
      <c r="E1031" s="329">
        <v>3211165.05</v>
      </c>
      <c r="F1031" s="329">
        <v>0</v>
      </c>
    </row>
    <row r="1032" spans="1:6" hidden="1" x14ac:dyDescent="0.25">
      <c r="A1032" s="327" t="s">
        <v>2174</v>
      </c>
      <c r="B1032" s="328" t="s">
        <v>2175</v>
      </c>
      <c r="C1032" s="329">
        <v>4985.68</v>
      </c>
      <c r="D1032" s="329">
        <v>1598082747.0200002</v>
      </c>
      <c r="E1032" s="329">
        <v>1589517344.6900001</v>
      </c>
      <c r="F1032" s="329">
        <v>8570388.0100002289</v>
      </c>
    </row>
    <row r="1033" spans="1:6" hidden="1" x14ac:dyDescent="0.25">
      <c r="A1033" s="327" t="s">
        <v>2176</v>
      </c>
      <c r="B1033" s="328" t="s">
        <v>2177</v>
      </c>
      <c r="C1033" s="329">
        <v>0</v>
      </c>
      <c r="D1033" s="329">
        <v>785625.28</v>
      </c>
      <c r="E1033" s="329">
        <v>785625.28</v>
      </c>
      <c r="F1033" s="329">
        <v>0</v>
      </c>
    </row>
    <row r="1034" spans="1:6" hidden="1" x14ac:dyDescent="0.25">
      <c r="A1034" s="327" t="s">
        <v>2178</v>
      </c>
      <c r="B1034" s="328" t="s">
        <v>2179</v>
      </c>
      <c r="C1034" s="329">
        <v>5000</v>
      </c>
      <c r="D1034" s="329">
        <v>8363334.4199999981</v>
      </c>
      <c r="E1034" s="329">
        <v>8363284.5300000003</v>
      </c>
      <c r="F1034" s="329">
        <v>5049.8899999978021</v>
      </c>
    </row>
    <row r="1035" spans="1:6" hidden="1" x14ac:dyDescent="0.25">
      <c r="A1035" s="327" t="s">
        <v>2180</v>
      </c>
      <c r="B1035" s="328" t="s">
        <v>2181</v>
      </c>
      <c r="C1035" s="329">
        <v>5000</v>
      </c>
      <c r="D1035" s="329">
        <v>37519562.709999993</v>
      </c>
      <c r="E1035" s="329">
        <v>37519562.710000001</v>
      </c>
      <c r="F1035" s="329">
        <v>4999.9999999925494</v>
      </c>
    </row>
    <row r="1036" spans="1:6" hidden="1" x14ac:dyDescent="0.25">
      <c r="A1036" s="327" t="s">
        <v>2182</v>
      </c>
      <c r="B1036" s="328" t="s">
        <v>2183</v>
      </c>
      <c r="C1036" s="329">
        <v>5000</v>
      </c>
      <c r="D1036" s="329">
        <v>1934579.6399999997</v>
      </c>
      <c r="E1036" s="329">
        <v>1934586.5999999996</v>
      </c>
      <c r="F1036" s="329">
        <v>4993.0400000000373</v>
      </c>
    </row>
    <row r="1037" spans="1:6" hidden="1" x14ac:dyDescent="0.25">
      <c r="A1037" s="327" t="s">
        <v>2184</v>
      </c>
      <c r="B1037" s="328" t="s">
        <v>2185</v>
      </c>
      <c r="C1037" s="329">
        <v>4993.25</v>
      </c>
      <c r="D1037" s="329">
        <v>61413271.919999994</v>
      </c>
      <c r="E1037" s="329">
        <v>61413225.530000001</v>
      </c>
      <c r="F1037" s="329">
        <v>5039.6399999931455</v>
      </c>
    </row>
    <row r="1038" spans="1:6" hidden="1" x14ac:dyDescent="0.25">
      <c r="A1038" s="327" t="s">
        <v>2186</v>
      </c>
      <c r="B1038" s="328" t="s">
        <v>2187</v>
      </c>
      <c r="C1038" s="329">
        <v>4710</v>
      </c>
      <c r="D1038" s="329">
        <v>94370039.799999997</v>
      </c>
      <c r="E1038" s="329">
        <v>94368923.560000002</v>
      </c>
      <c r="F1038" s="329">
        <v>5826.2399999946356</v>
      </c>
    </row>
    <row r="1039" spans="1:6" hidden="1" x14ac:dyDescent="0.25">
      <c r="A1039" s="327" t="s">
        <v>2188</v>
      </c>
      <c r="B1039" s="328" t="s">
        <v>2189</v>
      </c>
      <c r="C1039" s="329">
        <v>4710</v>
      </c>
      <c r="D1039" s="329">
        <v>19980947.159999996</v>
      </c>
      <c r="E1039" s="329">
        <v>19980478.850000001</v>
      </c>
      <c r="F1039" s="329">
        <v>5178.3099999949336</v>
      </c>
    </row>
    <row r="1040" spans="1:6" hidden="1" x14ac:dyDescent="0.25">
      <c r="A1040" s="327" t="s">
        <v>2190</v>
      </c>
      <c r="B1040" s="328" t="s">
        <v>2191</v>
      </c>
      <c r="C1040" s="329">
        <v>5000</v>
      </c>
      <c r="D1040" s="329">
        <v>893451888.15999997</v>
      </c>
      <c r="E1040" s="329">
        <v>893451963.78999996</v>
      </c>
      <c r="F1040" s="329">
        <v>4924.3700000047684</v>
      </c>
    </row>
    <row r="1041" spans="1:6" hidden="1" x14ac:dyDescent="0.25">
      <c r="A1041" s="327" t="s">
        <v>2192</v>
      </c>
      <c r="B1041" s="328" t="s">
        <v>2193</v>
      </c>
      <c r="C1041" s="329">
        <v>4703.04</v>
      </c>
      <c r="D1041" s="329">
        <v>146787672.30000004</v>
      </c>
      <c r="E1041" s="329">
        <v>146787375.34000003</v>
      </c>
      <c r="F1041" s="329">
        <v>5000</v>
      </c>
    </row>
    <row r="1042" spans="1:6" hidden="1" x14ac:dyDescent="0.25">
      <c r="A1042" s="327" t="s">
        <v>2194</v>
      </c>
      <c r="B1042" s="328" t="s">
        <v>2195</v>
      </c>
      <c r="C1042" s="329">
        <v>4992.95</v>
      </c>
      <c r="D1042" s="329">
        <v>266580794.81</v>
      </c>
      <c r="E1042" s="329">
        <v>266580772.01999998</v>
      </c>
      <c r="F1042" s="329">
        <v>5015.7400000095367</v>
      </c>
    </row>
    <row r="1043" spans="1:6" hidden="1" x14ac:dyDescent="0.25">
      <c r="A1043" s="327" t="s">
        <v>2196</v>
      </c>
      <c r="B1043" s="328" t="s">
        <v>2197</v>
      </c>
      <c r="C1043" s="329">
        <v>5002.8100000000004</v>
      </c>
      <c r="D1043" s="329">
        <v>305700691.53999996</v>
      </c>
      <c r="E1043" s="329">
        <v>305700613.31000006</v>
      </c>
      <c r="F1043" s="329">
        <v>5081.0399999022484</v>
      </c>
    </row>
    <row r="1044" spans="1:6" hidden="1" x14ac:dyDescent="0.25">
      <c r="A1044" s="327" t="s">
        <v>2198</v>
      </c>
      <c r="B1044" s="328" t="s">
        <v>2199</v>
      </c>
      <c r="C1044" s="329">
        <v>5006.96</v>
      </c>
      <c r="D1044" s="329">
        <v>33293.58</v>
      </c>
      <c r="E1044" s="329">
        <v>33300.54</v>
      </c>
      <c r="F1044" s="329">
        <v>5000</v>
      </c>
    </row>
    <row r="1045" spans="1:6" hidden="1" x14ac:dyDescent="0.25">
      <c r="A1045" s="327" t="s">
        <v>2200</v>
      </c>
      <c r="B1045" s="328" t="s">
        <v>2201</v>
      </c>
      <c r="C1045" s="329">
        <v>31146324.710000001</v>
      </c>
      <c r="D1045" s="329">
        <v>989548.01</v>
      </c>
      <c r="E1045" s="329">
        <v>32135872.719999999</v>
      </c>
      <c r="F1045" s="329">
        <v>0</v>
      </c>
    </row>
    <row r="1046" spans="1:6" hidden="1" x14ac:dyDescent="0.25">
      <c r="A1046" s="327" t="s">
        <v>2202</v>
      </c>
      <c r="B1046" s="328" t="s">
        <v>2203</v>
      </c>
      <c r="C1046" s="329">
        <v>0</v>
      </c>
      <c r="D1046" s="329">
        <v>0</v>
      </c>
      <c r="E1046" s="329">
        <v>0</v>
      </c>
      <c r="F1046" s="329">
        <v>0</v>
      </c>
    </row>
    <row r="1047" spans="1:6" hidden="1" x14ac:dyDescent="0.25">
      <c r="A1047" s="327" t="s">
        <v>2204</v>
      </c>
      <c r="B1047" s="328" t="s">
        <v>2205</v>
      </c>
      <c r="C1047" s="329">
        <v>28402799.039999999</v>
      </c>
      <c r="D1047" s="329">
        <v>2409326.4</v>
      </c>
      <c r="E1047" s="329">
        <v>3969873.3</v>
      </c>
      <c r="F1047" s="329">
        <v>26842252.139999997</v>
      </c>
    </row>
    <row r="1048" spans="1:6" hidden="1" x14ac:dyDescent="0.25">
      <c r="A1048" s="327" t="s">
        <v>2206</v>
      </c>
      <c r="B1048" s="328" t="s">
        <v>2207</v>
      </c>
      <c r="C1048" s="329">
        <v>0</v>
      </c>
      <c r="D1048" s="329">
        <v>0</v>
      </c>
      <c r="E1048" s="329">
        <v>0</v>
      </c>
      <c r="F1048" s="329">
        <v>0</v>
      </c>
    </row>
    <row r="1049" spans="1:6" hidden="1" x14ac:dyDescent="0.25">
      <c r="A1049" s="327" t="s">
        <v>2208</v>
      </c>
      <c r="B1049" s="328" t="s">
        <v>2209</v>
      </c>
      <c r="C1049" s="329">
        <v>-38</v>
      </c>
      <c r="D1049" s="329">
        <v>38</v>
      </c>
      <c r="E1049" s="329">
        <v>0</v>
      </c>
      <c r="F1049" s="329">
        <v>0</v>
      </c>
    </row>
    <row r="1050" spans="1:6" hidden="1" x14ac:dyDescent="0.25">
      <c r="A1050" s="327" t="s">
        <v>2210</v>
      </c>
      <c r="B1050" s="328" t="s">
        <v>2211</v>
      </c>
      <c r="C1050" s="329">
        <v>6892805.2800000003</v>
      </c>
      <c r="D1050" s="329">
        <v>24054.46</v>
      </c>
      <c r="E1050" s="329">
        <v>6916859.7399999993</v>
      </c>
      <c r="F1050" s="329">
        <v>0</v>
      </c>
    </row>
    <row r="1051" spans="1:6" hidden="1" x14ac:dyDescent="0.25">
      <c r="A1051" s="327" t="s">
        <v>2212</v>
      </c>
      <c r="B1051" s="328" t="s">
        <v>2213</v>
      </c>
      <c r="C1051" s="329">
        <v>18995000</v>
      </c>
      <c r="D1051" s="329">
        <v>384231400</v>
      </c>
      <c r="E1051" s="329">
        <v>370642500</v>
      </c>
      <c r="F1051" s="329">
        <v>32583900</v>
      </c>
    </row>
    <row r="1052" spans="1:6" hidden="1" x14ac:dyDescent="0.25">
      <c r="A1052" s="327" t="s">
        <v>2214</v>
      </c>
      <c r="B1052" s="328" t="s">
        <v>2215</v>
      </c>
      <c r="C1052" s="329">
        <v>0</v>
      </c>
      <c r="D1052" s="329">
        <v>7377400</v>
      </c>
      <c r="E1052" s="329">
        <v>6286300</v>
      </c>
      <c r="F1052" s="329">
        <v>1091100</v>
      </c>
    </row>
    <row r="1053" spans="1:6" hidden="1" x14ac:dyDescent="0.25">
      <c r="A1053" s="327" t="s">
        <v>2216</v>
      </c>
      <c r="B1053" s="328" t="s">
        <v>2217</v>
      </c>
      <c r="C1053" s="329">
        <v>0</v>
      </c>
      <c r="D1053" s="329">
        <v>0</v>
      </c>
      <c r="E1053" s="329">
        <v>0</v>
      </c>
      <c r="F1053" s="329">
        <v>0</v>
      </c>
    </row>
    <row r="1054" spans="1:6" hidden="1" x14ac:dyDescent="0.25">
      <c r="A1054" s="327" t="s">
        <v>2218</v>
      </c>
      <c r="B1054" s="328" t="s">
        <v>2219</v>
      </c>
      <c r="C1054" s="329">
        <v>0</v>
      </c>
      <c r="D1054" s="329">
        <v>0</v>
      </c>
      <c r="E1054" s="329">
        <v>0</v>
      </c>
      <c r="F1054" s="329">
        <v>0</v>
      </c>
    </row>
    <row r="1055" spans="1:6" hidden="1" x14ac:dyDescent="0.25">
      <c r="A1055" s="327" t="s">
        <v>2220</v>
      </c>
      <c r="B1055" s="328" t="s">
        <v>2221</v>
      </c>
      <c r="C1055" s="329">
        <v>4617400</v>
      </c>
      <c r="D1055" s="329">
        <v>60530000</v>
      </c>
      <c r="E1055" s="329">
        <v>60454800</v>
      </c>
      <c r="F1055" s="329">
        <v>4692600</v>
      </c>
    </row>
    <row r="1056" spans="1:6" hidden="1" x14ac:dyDescent="0.25">
      <c r="A1056" s="327" t="s">
        <v>2222</v>
      </c>
      <c r="B1056" s="328" t="s">
        <v>2223</v>
      </c>
      <c r="C1056" s="329">
        <v>0</v>
      </c>
      <c r="D1056" s="329">
        <v>0</v>
      </c>
      <c r="E1056" s="329">
        <v>0</v>
      </c>
      <c r="F1056" s="329">
        <v>0</v>
      </c>
    </row>
    <row r="1057" spans="1:6" hidden="1" x14ac:dyDescent="0.25">
      <c r="A1057" s="327" t="s">
        <v>2224</v>
      </c>
      <c r="B1057" s="328" t="s">
        <v>2225</v>
      </c>
      <c r="C1057" s="329">
        <v>0</v>
      </c>
      <c r="D1057" s="329">
        <v>0</v>
      </c>
      <c r="E1057" s="329">
        <v>0</v>
      </c>
      <c r="F1057" s="329">
        <v>0</v>
      </c>
    </row>
    <row r="1058" spans="1:6" hidden="1" x14ac:dyDescent="0.25">
      <c r="A1058" s="327" t="s">
        <v>2226</v>
      </c>
      <c r="B1058" s="328" t="s">
        <v>2227</v>
      </c>
      <c r="C1058" s="329">
        <v>0</v>
      </c>
      <c r="D1058" s="329">
        <v>776271100</v>
      </c>
      <c r="E1058" s="329">
        <v>776221400</v>
      </c>
      <c r="F1058" s="329">
        <v>49700</v>
      </c>
    </row>
    <row r="1059" spans="1:6" hidden="1" x14ac:dyDescent="0.25">
      <c r="A1059" s="327" t="s">
        <v>2228</v>
      </c>
      <c r="B1059" s="328" t="s">
        <v>2193</v>
      </c>
      <c r="C1059" s="329">
        <v>0</v>
      </c>
      <c r="D1059" s="329">
        <v>0</v>
      </c>
      <c r="E1059" s="329">
        <v>0</v>
      </c>
      <c r="F1059" s="329">
        <v>0</v>
      </c>
    </row>
    <row r="1060" spans="1:6" hidden="1" x14ac:dyDescent="0.25">
      <c r="A1060" s="327" t="s">
        <v>2229</v>
      </c>
      <c r="B1060" s="328" t="s">
        <v>2230</v>
      </c>
      <c r="C1060" s="329">
        <v>20234800</v>
      </c>
      <c r="D1060" s="329">
        <v>260868000</v>
      </c>
      <c r="E1060" s="329">
        <v>260541000</v>
      </c>
      <c r="F1060" s="329">
        <v>20561800</v>
      </c>
    </row>
    <row r="1061" spans="1:6" hidden="1" x14ac:dyDescent="0.25">
      <c r="A1061" s="327" t="s">
        <v>2231</v>
      </c>
      <c r="B1061" s="328" t="s">
        <v>2232</v>
      </c>
      <c r="C1061" s="329">
        <v>23559100</v>
      </c>
      <c r="D1061" s="329">
        <v>298746900</v>
      </c>
      <c r="E1061" s="329">
        <v>296940400</v>
      </c>
      <c r="F1061" s="329">
        <v>25365600</v>
      </c>
    </row>
    <row r="1062" spans="1:6" hidden="1" x14ac:dyDescent="0.25">
      <c r="A1062" s="327" t="s">
        <v>2233</v>
      </c>
      <c r="B1062" s="328" t="s">
        <v>2234</v>
      </c>
      <c r="C1062" s="329">
        <v>0</v>
      </c>
      <c r="D1062" s="329">
        <v>0</v>
      </c>
      <c r="E1062" s="329">
        <v>0</v>
      </c>
      <c r="F1062" s="329">
        <v>0</v>
      </c>
    </row>
    <row r="1063" spans="1:6" hidden="1" x14ac:dyDescent="0.25">
      <c r="A1063" s="327" t="s">
        <v>2235</v>
      </c>
      <c r="B1063" s="328" t="s">
        <v>2236</v>
      </c>
      <c r="C1063" s="329">
        <v>0</v>
      </c>
      <c r="D1063" s="329">
        <v>0</v>
      </c>
      <c r="E1063" s="329">
        <v>0</v>
      </c>
      <c r="F1063" s="329">
        <v>0</v>
      </c>
    </row>
    <row r="1064" spans="1:6" hidden="1" x14ac:dyDescent="0.25">
      <c r="A1064" s="327" t="s">
        <v>2237</v>
      </c>
      <c r="B1064" s="328" t="s">
        <v>2238</v>
      </c>
      <c r="C1064" s="329">
        <v>0</v>
      </c>
      <c r="D1064" s="329">
        <v>0</v>
      </c>
      <c r="E1064" s="329">
        <v>0</v>
      </c>
      <c r="F1064" s="329">
        <v>0</v>
      </c>
    </row>
    <row r="1065" spans="1:6" hidden="1" x14ac:dyDescent="0.25">
      <c r="A1065" s="327" t="s">
        <v>2239</v>
      </c>
      <c r="B1065" s="328" t="s">
        <v>2240</v>
      </c>
      <c r="C1065" s="329">
        <v>0</v>
      </c>
      <c r="D1065" s="329">
        <v>0</v>
      </c>
      <c r="E1065" s="329">
        <v>0</v>
      </c>
      <c r="F1065" s="329">
        <v>0</v>
      </c>
    </row>
    <row r="1066" spans="1:6" hidden="1" x14ac:dyDescent="0.25">
      <c r="A1066" s="327" t="s">
        <v>2241</v>
      </c>
      <c r="B1066" s="328" t="s">
        <v>2240</v>
      </c>
      <c r="C1066" s="329">
        <v>0</v>
      </c>
      <c r="D1066" s="329">
        <v>0</v>
      </c>
      <c r="E1066" s="329">
        <v>0</v>
      </c>
      <c r="F1066" s="329">
        <v>0</v>
      </c>
    </row>
    <row r="1067" spans="1:6" hidden="1" x14ac:dyDescent="0.25">
      <c r="A1067" s="327" t="s">
        <v>2242</v>
      </c>
      <c r="B1067" s="328" t="s">
        <v>2240</v>
      </c>
      <c r="C1067" s="329">
        <v>0</v>
      </c>
      <c r="D1067" s="329">
        <v>0</v>
      </c>
      <c r="E1067" s="329">
        <v>0</v>
      </c>
      <c r="F1067" s="329">
        <v>0</v>
      </c>
    </row>
    <row r="1068" spans="1:6" hidden="1" x14ac:dyDescent="0.25">
      <c r="A1068" s="327" t="s">
        <v>2243</v>
      </c>
      <c r="B1068" s="328" t="s">
        <v>2240</v>
      </c>
      <c r="C1068" s="329">
        <v>0</v>
      </c>
      <c r="D1068" s="329">
        <v>0</v>
      </c>
      <c r="E1068" s="329">
        <v>0</v>
      </c>
      <c r="F1068" s="329">
        <v>0</v>
      </c>
    </row>
    <row r="1069" spans="1:6" hidden="1" x14ac:dyDescent="0.25">
      <c r="A1069" s="327" t="s">
        <v>109</v>
      </c>
      <c r="B1069" s="328" t="s">
        <v>2244</v>
      </c>
      <c r="C1069" s="329">
        <v>0</v>
      </c>
      <c r="D1069" s="329">
        <v>0</v>
      </c>
      <c r="E1069" s="329">
        <v>0</v>
      </c>
      <c r="F1069" s="329">
        <v>0</v>
      </c>
    </row>
    <row r="1070" spans="1:6" hidden="1" x14ac:dyDescent="0.25">
      <c r="A1070" s="327" t="s">
        <v>2245</v>
      </c>
      <c r="B1070" s="328" t="s">
        <v>2246</v>
      </c>
      <c r="C1070" s="329">
        <v>0</v>
      </c>
      <c r="D1070" s="329">
        <v>0</v>
      </c>
      <c r="E1070" s="329">
        <v>0</v>
      </c>
      <c r="F1070" s="329">
        <v>0</v>
      </c>
    </row>
    <row r="1071" spans="1:6" hidden="1" x14ac:dyDescent="0.25">
      <c r="A1071" s="327" t="s">
        <v>2247</v>
      </c>
      <c r="B1071" s="328" t="s">
        <v>2248</v>
      </c>
      <c r="C1071" s="329">
        <v>0</v>
      </c>
      <c r="D1071" s="329">
        <v>0</v>
      </c>
      <c r="E1071" s="329">
        <v>0</v>
      </c>
      <c r="F1071" s="329">
        <v>0</v>
      </c>
    </row>
    <row r="1072" spans="1:6" hidden="1" x14ac:dyDescent="0.25">
      <c r="A1072" s="327" t="s">
        <v>2249</v>
      </c>
      <c r="B1072" s="328" t="s">
        <v>2248</v>
      </c>
      <c r="C1072" s="329">
        <v>0</v>
      </c>
      <c r="D1072" s="329">
        <v>0</v>
      </c>
      <c r="E1072" s="329">
        <v>0</v>
      </c>
      <c r="F1072" s="329">
        <v>0</v>
      </c>
    </row>
    <row r="1073" spans="1:6" hidden="1" x14ac:dyDescent="0.25">
      <c r="A1073" s="327" t="s">
        <v>2250</v>
      </c>
      <c r="B1073" s="328" t="s">
        <v>2248</v>
      </c>
      <c r="C1073" s="329">
        <v>0</v>
      </c>
      <c r="D1073" s="329">
        <v>0</v>
      </c>
      <c r="E1073" s="329">
        <v>0</v>
      </c>
      <c r="F1073" s="329">
        <v>0</v>
      </c>
    </row>
    <row r="1074" spans="1:6" hidden="1" x14ac:dyDescent="0.25">
      <c r="A1074" s="327" t="s">
        <v>2251</v>
      </c>
      <c r="B1074" s="328" t="s">
        <v>2248</v>
      </c>
      <c r="C1074" s="329">
        <v>0</v>
      </c>
      <c r="D1074" s="329">
        <v>0</v>
      </c>
      <c r="E1074" s="329">
        <v>0</v>
      </c>
      <c r="F1074" s="329">
        <v>0</v>
      </c>
    </row>
    <row r="1075" spans="1:6" hidden="1" x14ac:dyDescent="0.25">
      <c r="A1075" s="327" t="s">
        <v>2252</v>
      </c>
      <c r="B1075" s="328" t="s">
        <v>2248</v>
      </c>
      <c r="C1075" s="329">
        <v>0</v>
      </c>
      <c r="D1075" s="329">
        <v>0</v>
      </c>
      <c r="E1075" s="329">
        <v>0</v>
      </c>
      <c r="F1075" s="329">
        <v>0</v>
      </c>
    </row>
    <row r="1076" spans="1:6" hidden="1" x14ac:dyDescent="0.25">
      <c r="A1076" s="327" t="s">
        <v>2253</v>
      </c>
      <c r="B1076" s="328" t="s">
        <v>2248</v>
      </c>
      <c r="C1076" s="329">
        <v>0</v>
      </c>
      <c r="D1076" s="329">
        <v>0</v>
      </c>
      <c r="E1076" s="329">
        <v>0</v>
      </c>
      <c r="F1076" s="329">
        <v>0</v>
      </c>
    </row>
    <row r="1077" spans="1:6" hidden="1" x14ac:dyDescent="0.25">
      <c r="A1077" s="327" t="s">
        <v>2254</v>
      </c>
      <c r="B1077" s="328" t="s">
        <v>2248</v>
      </c>
      <c r="C1077" s="329">
        <v>0</v>
      </c>
      <c r="D1077" s="329">
        <v>0</v>
      </c>
      <c r="E1077" s="329">
        <v>0</v>
      </c>
      <c r="F1077" s="329">
        <v>0</v>
      </c>
    </row>
    <row r="1078" spans="1:6" hidden="1" x14ac:dyDescent="0.25">
      <c r="A1078" s="327" t="s">
        <v>2255</v>
      </c>
      <c r="B1078" s="328" t="s">
        <v>2256</v>
      </c>
      <c r="C1078" s="329">
        <v>0</v>
      </c>
      <c r="D1078" s="329">
        <v>0</v>
      </c>
      <c r="E1078" s="329">
        <v>0</v>
      </c>
      <c r="F1078" s="329">
        <v>0</v>
      </c>
    </row>
    <row r="1079" spans="1:6" hidden="1" x14ac:dyDescent="0.25">
      <c r="A1079" s="327" t="s">
        <v>2257</v>
      </c>
      <c r="B1079" s="328" t="s">
        <v>2258</v>
      </c>
      <c r="C1079" s="329">
        <v>0</v>
      </c>
      <c r="D1079" s="329">
        <v>0</v>
      </c>
      <c r="E1079" s="329">
        <v>0</v>
      </c>
      <c r="F1079" s="329">
        <v>0</v>
      </c>
    </row>
    <row r="1080" spans="1:6" hidden="1" x14ac:dyDescent="0.25">
      <c r="A1080" s="327" t="s">
        <v>2259</v>
      </c>
      <c r="B1080" s="328" t="s">
        <v>2260</v>
      </c>
      <c r="C1080" s="329">
        <v>0</v>
      </c>
      <c r="D1080" s="329">
        <v>0</v>
      </c>
      <c r="E1080" s="329">
        <v>0</v>
      </c>
      <c r="F1080" s="329">
        <v>0</v>
      </c>
    </row>
    <row r="1081" spans="1:6" hidden="1" x14ac:dyDescent="0.25">
      <c r="A1081" s="327" t="s">
        <v>2261</v>
      </c>
      <c r="B1081" s="328" t="s">
        <v>2262</v>
      </c>
      <c r="C1081" s="329">
        <v>0</v>
      </c>
      <c r="D1081" s="329">
        <v>0</v>
      </c>
      <c r="E1081" s="329">
        <v>0</v>
      </c>
      <c r="F1081" s="329">
        <v>0</v>
      </c>
    </row>
    <row r="1082" spans="1:6" hidden="1" x14ac:dyDescent="0.25">
      <c r="A1082" s="327" t="s">
        <v>2263</v>
      </c>
      <c r="B1082" s="328" t="s">
        <v>2264</v>
      </c>
      <c r="C1082" s="329">
        <v>0</v>
      </c>
      <c r="D1082" s="329">
        <v>0</v>
      </c>
      <c r="E1082" s="329">
        <v>0</v>
      </c>
      <c r="F1082" s="329">
        <v>0</v>
      </c>
    </row>
    <row r="1083" spans="1:6" hidden="1" x14ac:dyDescent="0.25">
      <c r="A1083" s="327" t="s">
        <v>2265</v>
      </c>
      <c r="B1083" s="328" t="s">
        <v>2266</v>
      </c>
      <c r="C1083" s="329">
        <v>0</v>
      </c>
      <c r="D1083" s="329">
        <v>0</v>
      </c>
      <c r="E1083" s="329">
        <v>0</v>
      </c>
      <c r="F1083" s="329">
        <v>0</v>
      </c>
    </row>
    <row r="1084" spans="1:6" hidden="1" x14ac:dyDescent="0.25">
      <c r="A1084" s="327" t="s">
        <v>2267</v>
      </c>
      <c r="B1084" s="328" t="s">
        <v>2268</v>
      </c>
      <c r="C1084" s="329">
        <v>0</v>
      </c>
      <c r="D1084" s="329">
        <v>0</v>
      </c>
      <c r="E1084" s="329">
        <v>0</v>
      </c>
      <c r="F1084" s="329">
        <v>0</v>
      </c>
    </row>
    <row r="1085" spans="1:6" hidden="1" x14ac:dyDescent="0.25">
      <c r="A1085" s="327" t="s">
        <v>2269</v>
      </c>
      <c r="B1085" s="328" t="s">
        <v>1653</v>
      </c>
      <c r="C1085" s="329">
        <v>0</v>
      </c>
      <c r="D1085" s="329">
        <v>0</v>
      </c>
      <c r="E1085" s="329">
        <v>0</v>
      </c>
      <c r="F1085" s="329">
        <v>0</v>
      </c>
    </row>
    <row r="1086" spans="1:6" hidden="1" x14ac:dyDescent="0.25">
      <c r="A1086" s="327" t="s">
        <v>2270</v>
      </c>
      <c r="B1086" s="328" t="s">
        <v>2271</v>
      </c>
      <c r="C1086" s="329">
        <v>0</v>
      </c>
      <c r="D1086" s="329">
        <v>0</v>
      </c>
      <c r="E1086" s="329">
        <v>0</v>
      </c>
      <c r="F1086" s="329">
        <v>0</v>
      </c>
    </row>
    <row r="1087" spans="1:6" hidden="1" x14ac:dyDescent="0.25">
      <c r="A1087" s="327" t="s">
        <v>2272</v>
      </c>
      <c r="B1087" s="328" t="s">
        <v>2273</v>
      </c>
      <c r="C1087" s="329">
        <v>0</v>
      </c>
      <c r="D1087" s="329">
        <v>0</v>
      </c>
      <c r="E1087" s="329">
        <v>0</v>
      </c>
      <c r="F1087" s="329">
        <v>0</v>
      </c>
    </row>
    <row r="1088" spans="1:6" hidden="1" x14ac:dyDescent="0.25">
      <c r="A1088" s="327" t="s">
        <v>2274</v>
      </c>
      <c r="B1088" s="328" t="s">
        <v>2275</v>
      </c>
      <c r="C1088" s="329">
        <v>0</v>
      </c>
      <c r="D1088" s="329">
        <v>0</v>
      </c>
      <c r="E1088" s="329">
        <v>0</v>
      </c>
      <c r="F1088" s="329">
        <v>0</v>
      </c>
    </row>
    <row r="1089" spans="1:6" hidden="1" x14ac:dyDescent="0.25">
      <c r="A1089" s="327" t="s">
        <v>2276</v>
      </c>
      <c r="B1089" s="328" t="s">
        <v>2275</v>
      </c>
      <c r="C1089" s="329">
        <v>0</v>
      </c>
      <c r="D1089" s="329">
        <v>0</v>
      </c>
      <c r="E1089" s="329">
        <v>0</v>
      </c>
      <c r="F1089" s="329">
        <v>0</v>
      </c>
    </row>
    <row r="1090" spans="1:6" hidden="1" x14ac:dyDescent="0.25">
      <c r="A1090" s="327" t="s">
        <v>2277</v>
      </c>
      <c r="B1090" s="328" t="s">
        <v>2275</v>
      </c>
      <c r="C1090" s="329">
        <v>0</v>
      </c>
      <c r="D1090" s="329">
        <v>0</v>
      </c>
      <c r="E1090" s="329">
        <v>0</v>
      </c>
      <c r="F1090" s="329">
        <v>0</v>
      </c>
    </row>
    <row r="1091" spans="1:6" hidden="1" x14ac:dyDescent="0.25">
      <c r="A1091" s="327" t="s">
        <v>2278</v>
      </c>
      <c r="B1091" s="328" t="s">
        <v>2279</v>
      </c>
      <c r="C1091" s="329">
        <v>0</v>
      </c>
      <c r="D1091" s="329">
        <v>0</v>
      </c>
      <c r="E1091" s="329">
        <v>0</v>
      </c>
      <c r="F1091" s="329">
        <v>0</v>
      </c>
    </row>
    <row r="1092" spans="1:6" hidden="1" x14ac:dyDescent="0.25">
      <c r="A1092" s="327" t="s">
        <v>2280</v>
      </c>
      <c r="B1092" s="328" t="s">
        <v>2246</v>
      </c>
      <c r="C1092" s="329">
        <v>0</v>
      </c>
      <c r="D1092" s="329">
        <v>0</v>
      </c>
      <c r="E1092" s="329">
        <v>0</v>
      </c>
      <c r="F1092" s="329">
        <v>0</v>
      </c>
    </row>
    <row r="1093" spans="1:6" hidden="1" x14ac:dyDescent="0.25">
      <c r="A1093" s="327" t="s">
        <v>2281</v>
      </c>
      <c r="B1093" s="328" t="s">
        <v>2282</v>
      </c>
      <c r="C1093" s="329">
        <v>0</v>
      </c>
      <c r="D1093" s="329">
        <v>0</v>
      </c>
      <c r="E1093" s="329">
        <v>0</v>
      </c>
      <c r="F1093" s="329">
        <v>0</v>
      </c>
    </row>
    <row r="1094" spans="1:6" hidden="1" x14ac:dyDescent="0.25">
      <c r="A1094" s="327" t="s">
        <v>2283</v>
      </c>
      <c r="B1094" s="328" t="s">
        <v>2284</v>
      </c>
      <c r="C1094" s="329">
        <v>0</v>
      </c>
      <c r="D1094" s="329">
        <v>0</v>
      </c>
      <c r="E1094" s="329">
        <v>0</v>
      </c>
      <c r="F1094" s="329">
        <v>0</v>
      </c>
    </row>
    <row r="1095" spans="1:6" hidden="1" x14ac:dyDescent="0.25">
      <c r="A1095" s="327" t="s">
        <v>6</v>
      </c>
      <c r="B1095" s="328" t="s">
        <v>2285</v>
      </c>
      <c r="C1095" s="329">
        <v>13335206914.459999</v>
      </c>
      <c r="D1095" s="329">
        <v>4937125257.3399992</v>
      </c>
      <c r="E1095" s="329">
        <v>252502306.04000002</v>
      </c>
      <c r="F1095" s="329">
        <v>18019829865.759998</v>
      </c>
    </row>
    <row r="1096" spans="1:6" hidden="1" x14ac:dyDescent="0.25">
      <c r="A1096" s="327" t="s">
        <v>2286</v>
      </c>
      <c r="B1096" s="328" t="s">
        <v>2287</v>
      </c>
      <c r="C1096" s="329">
        <v>10765872030</v>
      </c>
      <c r="D1096" s="329">
        <v>3662766012</v>
      </c>
      <c r="E1096" s="329">
        <v>3446937</v>
      </c>
      <c r="F1096" s="329">
        <v>14425191105</v>
      </c>
    </row>
    <row r="1097" spans="1:6" hidden="1" x14ac:dyDescent="0.25">
      <c r="A1097" s="327" t="s">
        <v>2288</v>
      </c>
      <c r="B1097" s="328" t="s">
        <v>2287</v>
      </c>
      <c r="C1097" s="329">
        <v>10765872030</v>
      </c>
      <c r="D1097" s="329">
        <v>3662766012</v>
      </c>
      <c r="E1097" s="329">
        <v>3446937</v>
      </c>
      <c r="F1097" s="329">
        <v>14425191105</v>
      </c>
    </row>
    <row r="1098" spans="1:6" hidden="1" x14ac:dyDescent="0.25">
      <c r="A1098" s="327" t="s">
        <v>2289</v>
      </c>
      <c r="B1098" s="328" t="s">
        <v>2287</v>
      </c>
      <c r="C1098" s="329">
        <v>10765872030</v>
      </c>
      <c r="D1098" s="329">
        <v>3662766012</v>
      </c>
      <c r="E1098" s="329">
        <v>3446937</v>
      </c>
      <c r="F1098" s="329">
        <v>14425191105</v>
      </c>
    </row>
    <row r="1099" spans="1:6" hidden="1" x14ac:dyDescent="0.25">
      <c r="A1099" s="327" t="s">
        <v>2290</v>
      </c>
      <c r="B1099" s="328" t="s">
        <v>2291</v>
      </c>
      <c r="C1099" s="329">
        <v>0</v>
      </c>
      <c r="D1099" s="329">
        <v>0</v>
      </c>
      <c r="E1099" s="329">
        <v>0</v>
      </c>
      <c r="F1099" s="329">
        <v>0</v>
      </c>
    </row>
    <row r="1100" spans="1:6" hidden="1" x14ac:dyDescent="0.25">
      <c r="A1100" s="327" t="s">
        <v>2292</v>
      </c>
      <c r="B1100" s="328" t="s">
        <v>2291</v>
      </c>
      <c r="C1100" s="329">
        <v>0</v>
      </c>
      <c r="D1100" s="329">
        <v>0</v>
      </c>
      <c r="E1100" s="329">
        <v>0</v>
      </c>
      <c r="F1100" s="329">
        <v>0</v>
      </c>
    </row>
    <row r="1101" spans="1:6" hidden="1" x14ac:dyDescent="0.25">
      <c r="A1101" s="327" t="s">
        <v>2293</v>
      </c>
      <c r="B1101" s="328" t="s">
        <v>2291</v>
      </c>
      <c r="C1101" s="329">
        <v>0</v>
      </c>
      <c r="D1101" s="329">
        <v>0</v>
      </c>
      <c r="E1101" s="329">
        <v>0</v>
      </c>
      <c r="F1101" s="329">
        <v>0</v>
      </c>
    </row>
    <row r="1102" spans="1:6" hidden="1" x14ac:dyDescent="0.25">
      <c r="A1102" s="327" t="s">
        <v>2294</v>
      </c>
      <c r="B1102" s="328" t="s">
        <v>2295</v>
      </c>
      <c r="C1102" s="329">
        <v>1076122991.5999999</v>
      </c>
      <c r="D1102" s="329">
        <v>118104817</v>
      </c>
      <c r="E1102" s="329">
        <v>23990665</v>
      </c>
      <c r="F1102" s="329">
        <v>1170237143.5999999</v>
      </c>
    </row>
    <row r="1103" spans="1:6" hidden="1" x14ac:dyDescent="0.25">
      <c r="A1103" s="327" t="s">
        <v>2296</v>
      </c>
      <c r="B1103" s="328" t="s">
        <v>2295</v>
      </c>
      <c r="C1103" s="329">
        <v>1076122991.5999999</v>
      </c>
      <c r="D1103" s="329">
        <v>118104817</v>
      </c>
      <c r="E1103" s="329">
        <v>23990665</v>
      </c>
      <c r="F1103" s="329">
        <v>1170237143.5999999</v>
      </c>
    </row>
    <row r="1104" spans="1:6" hidden="1" x14ac:dyDescent="0.25">
      <c r="A1104" s="327" t="s">
        <v>2297</v>
      </c>
      <c r="B1104" s="328" t="s">
        <v>2295</v>
      </c>
      <c r="C1104" s="329">
        <v>1076122991.5999999</v>
      </c>
      <c r="D1104" s="329">
        <v>118104817</v>
      </c>
      <c r="E1104" s="329">
        <v>23990665</v>
      </c>
      <c r="F1104" s="329">
        <v>1170237143.5999999</v>
      </c>
    </row>
    <row r="1105" spans="1:6" hidden="1" x14ac:dyDescent="0.25">
      <c r="A1105" s="327" t="s">
        <v>2298</v>
      </c>
      <c r="B1105" s="328" t="s">
        <v>2299</v>
      </c>
      <c r="C1105" s="329">
        <v>0</v>
      </c>
      <c r="D1105" s="329">
        <v>0</v>
      </c>
      <c r="E1105" s="329">
        <v>0</v>
      </c>
      <c r="F1105" s="329">
        <v>0</v>
      </c>
    </row>
    <row r="1106" spans="1:6" hidden="1" x14ac:dyDescent="0.25">
      <c r="A1106" s="327" t="s">
        <v>2300</v>
      </c>
      <c r="B1106" s="328" t="s">
        <v>2301</v>
      </c>
      <c r="C1106" s="329">
        <v>0</v>
      </c>
      <c r="D1106" s="329">
        <v>0</v>
      </c>
      <c r="E1106" s="329">
        <v>0</v>
      </c>
      <c r="F1106" s="329">
        <v>0</v>
      </c>
    </row>
    <row r="1107" spans="1:6" hidden="1" x14ac:dyDescent="0.25">
      <c r="A1107" s="327" t="s">
        <v>2302</v>
      </c>
      <c r="B1107" s="328" t="s">
        <v>2303</v>
      </c>
      <c r="C1107" s="329">
        <v>0</v>
      </c>
      <c r="D1107" s="329">
        <v>0</v>
      </c>
      <c r="E1107" s="329">
        <v>0</v>
      </c>
      <c r="F1107" s="329">
        <v>0</v>
      </c>
    </row>
    <row r="1108" spans="1:6" hidden="1" x14ac:dyDescent="0.25">
      <c r="A1108" s="327" t="s">
        <v>2304</v>
      </c>
      <c r="B1108" s="328" t="s">
        <v>2305</v>
      </c>
      <c r="C1108" s="329">
        <v>0</v>
      </c>
      <c r="D1108" s="329">
        <v>0</v>
      </c>
      <c r="E1108" s="329">
        <v>0</v>
      </c>
      <c r="F1108" s="329">
        <v>0</v>
      </c>
    </row>
    <row r="1109" spans="1:6" hidden="1" x14ac:dyDescent="0.25">
      <c r="A1109" s="327" t="s">
        <v>2306</v>
      </c>
      <c r="B1109" s="328" t="s">
        <v>2307</v>
      </c>
      <c r="C1109" s="329">
        <v>0</v>
      </c>
      <c r="D1109" s="329">
        <v>0</v>
      </c>
      <c r="E1109" s="329">
        <v>0</v>
      </c>
      <c r="F1109" s="329">
        <v>0</v>
      </c>
    </row>
    <row r="1110" spans="1:6" hidden="1" x14ac:dyDescent="0.25">
      <c r="A1110" s="327" t="s">
        <v>2308</v>
      </c>
      <c r="B1110" s="328" t="s">
        <v>2309</v>
      </c>
      <c r="C1110" s="329">
        <v>0</v>
      </c>
      <c r="D1110" s="329">
        <v>0</v>
      </c>
      <c r="E1110" s="329">
        <v>0</v>
      </c>
      <c r="F1110" s="329">
        <v>0</v>
      </c>
    </row>
    <row r="1111" spans="1:6" hidden="1" x14ac:dyDescent="0.25">
      <c r="A1111" s="327" t="s">
        <v>2310</v>
      </c>
      <c r="B1111" s="328" t="s">
        <v>2311</v>
      </c>
      <c r="C1111" s="329">
        <v>0</v>
      </c>
      <c r="D1111" s="329">
        <v>0</v>
      </c>
      <c r="E1111" s="329">
        <v>0</v>
      </c>
      <c r="F1111" s="329">
        <v>0</v>
      </c>
    </row>
    <row r="1112" spans="1:6" hidden="1" x14ac:dyDescent="0.25">
      <c r="A1112" s="327" t="s">
        <v>2312</v>
      </c>
      <c r="B1112" s="328" t="s">
        <v>2313</v>
      </c>
      <c r="C1112" s="329">
        <v>0</v>
      </c>
      <c r="D1112" s="329">
        <v>0</v>
      </c>
      <c r="E1112" s="329">
        <v>0</v>
      </c>
      <c r="F1112" s="329">
        <v>0</v>
      </c>
    </row>
    <row r="1113" spans="1:6" hidden="1" x14ac:dyDescent="0.25">
      <c r="A1113" s="327" t="s">
        <v>2314</v>
      </c>
      <c r="B1113" s="328" t="s">
        <v>2315</v>
      </c>
      <c r="C1113" s="329">
        <v>0</v>
      </c>
      <c r="D1113" s="329">
        <v>0</v>
      </c>
      <c r="E1113" s="329">
        <v>0</v>
      </c>
      <c r="F1113" s="329">
        <v>0</v>
      </c>
    </row>
    <row r="1114" spans="1:6" hidden="1" x14ac:dyDescent="0.25">
      <c r="A1114" s="327" t="s">
        <v>2316</v>
      </c>
      <c r="B1114" s="328" t="s">
        <v>2317</v>
      </c>
      <c r="C1114" s="329">
        <v>0</v>
      </c>
      <c r="D1114" s="329">
        <v>0</v>
      </c>
      <c r="E1114" s="329">
        <v>0</v>
      </c>
      <c r="F1114" s="329">
        <v>0</v>
      </c>
    </row>
    <row r="1115" spans="1:6" hidden="1" x14ac:dyDescent="0.25">
      <c r="A1115" s="327" t="s">
        <v>2318</v>
      </c>
      <c r="B1115" s="328" t="s">
        <v>2319</v>
      </c>
      <c r="C1115" s="329">
        <v>1463191564.01</v>
      </c>
      <c r="D1115" s="329">
        <v>1155397971.2</v>
      </c>
      <c r="E1115" s="329">
        <v>225064704.04000002</v>
      </c>
      <c r="F1115" s="329">
        <v>2393524831.1700001</v>
      </c>
    </row>
    <row r="1116" spans="1:6" hidden="1" x14ac:dyDescent="0.25">
      <c r="A1116" s="327" t="s">
        <v>2320</v>
      </c>
      <c r="B1116" s="328" t="s">
        <v>2321</v>
      </c>
      <c r="C1116" s="329">
        <v>46026744.990000002</v>
      </c>
      <c r="D1116" s="329">
        <v>33548295.520000003</v>
      </c>
      <c r="E1116" s="329">
        <v>16935971.140000001</v>
      </c>
      <c r="F1116" s="329">
        <v>62639069.370000005</v>
      </c>
    </row>
    <row r="1117" spans="1:6" hidden="1" x14ac:dyDescent="0.25">
      <c r="A1117" s="327" t="s">
        <v>2322</v>
      </c>
      <c r="B1117" s="328" t="s">
        <v>2321</v>
      </c>
      <c r="C1117" s="329">
        <v>46026744.990000002</v>
      </c>
      <c r="D1117" s="329">
        <v>33548295.520000003</v>
      </c>
      <c r="E1117" s="329">
        <v>16935971.140000001</v>
      </c>
      <c r="F1117" s="329">
        <v>62639069.370000005</v>
      </c>
    </row>
    <row r="1118" spans="1:6" hidden="1" x14ac:dyDescent="0.25">
      <c r="A1118" s="327" t="s">
        <v>2323</v>
      </c>
      <c r="B1118" s="328" t="s">
        <v>2324</v>
      </c>
      <c r="C1118" s="329">
        <v>422962268.83999997</v>
      </c>
      <c r="D1118" s="329">
        <v>332578078.06999999</v>
      </c>
      <c r="E1118" s="329">
        <v>75182647.939999998</v>
      </c>
      <c r="F1118" s="329">
        <v>680357698.97000003</v>
      </c>
    </row>
    <row r="1119" spans="1:6" hidden="1" x14ac:dyDescent="0.25">
      <c r="A1119" s="327" t="s">
        <v>2325</v>
      </c>
      <c r="B1119" s="328" t="s">
        <v>2326</v>
      </c>
      <c r="C1119" s="329">
        <v>69122711.769999996</v>
      </c>
      <c r="D1119" s="329">
        <v>11921152.77</v>
      </c>
      <c r="E1119" s="329">
        <v>671273.06</v>
      </c>
      <c r="F1119" s="329">
        <v>80372591.479999989</v>
      </c>
    </row>
    <row r="1120" spans="1:6" hidden="1" x14ac:dyDescent="0.25">
      <c r="A1120" s="327" t="s">
        <v>2327</v>
      </c>
      <c r="B1120" s="328" t="s">
        <v>2328</v>
      </c>
      <c r="C1120" s="329">
        <v>90718303.629999995</v>
      </c>
      <c r="D1120" s="329">
        <v>89948918.63000001</v>
      </c>
      <c r="E1120" s="329">
        <v>7143194.0699999994</v>
      </c>
      <c r="F1120" s="329">
        <v>173524028.19</v>
      </c>
    </row>
    <row r="1121" spans="1:6" hidden="1" x14ac:dyDescent="0.25">
      <c r="A1121" s="327" t="s">
        <v>2329</v>
      </c>
      <c r="B1121" s="328" t="s">
        <v>2330</v>
      </c>
      <c r="C1121" s="329">
        <v>192127018.63999999</v>
      </c>
      <c r="D1121" s="329">
        <v>33967706.609999999</v>
      </c>
      <c r="E1121" s="329">
        <v>10279488.32</v>
      </c>
      <c r="F1121" s="329">
        <v>215815236.93000001</v>
      </c>
    </row>
    <row r="1122" spans="1:6" hidden="1" x14ac:dyDescent="0.25">
      <c r="A1122" s="327" t="s">
        <v>2331</v>
      </c>
      <c r="B1122" s="328" t="s">
        <v>2332</v>
      </c>
      <c r="C1122" s="329">
        <v>12844036.33</v>
      </c>
      <c r="D1122" s="329">
        <v>2856839.5199999996</v>
      </c>
      <c r="E1122" s="329">
        <v>0</v>
      </c>
      <c r="F1122" s="329">
        <v>15700875.85</v>
      </c>
    </row>
    <row r="1123" spans="1:6" hidden="1" x14ac:dyDescent="0.25">
      <c r="A1123" s="327" t="s">
        <v>2333</v>
      </c>
      <c r="B1123" s="328" t="s">
        <v>2334</v>
      </c>
      <c r="C1123" s="329">
        <v>58150198.469999999</v>
      </c>
      <c r="D1123" s="329">
        <v>193883460.54000002</v>
      </c>
      <c r="E1123" s="329">
        <v>57088692.490000002</v>
      </c>
      <c r="F1123" s="329">
        <v>194944966.52000001</v>
      </c>
    </row>
    <row r="1124" spans="1:6" hidden="1" x14ac:dyDescent="0.25">
      <c r="A1124" s="327" t="s">
        <v>2335</v>
      </c>
      <c r="B1124" s="328" t="s">
        <v>2336</v>
      </c>
      <c r="C1124" s="329">
        <v>0</v>
      </c>
      <c r="D1124" s="329">
        <v>0</v>
      </c>
      <c r="E1124" s="329">
        <v>0</v>
      </c>
      <c r="F1124" s="329">
        <v>0</v>
      </c>
    </row>
    <row r="1125" spans="1:6" hidden="1" x14ac:dyDescent="0.25">
      <c r="A1125" s="327" t="s">
        <v>2337</v>
      </c>
      <c r="B1125" s="328" t="s">
        <v>2336</v>
      </c>
      <c r="C1125" s="329">
        <v>0</v>
      </c>
      <c r="D1125" s="329">
        <v>0</v>
      </c>
      <c r="E1125" s="329">
        <v>0</v>
      </c>
      <c r="F1125" s="329">
        <v>0</v>
      </c>
    </row>
    <row r="1126" spans="1:6" hidden="1" x14ac:dyDescent="0.25">
      <c r="A1126" s="327" t="s">
        <v>2338</v>
      </c>
      <c r="B1126" s="328" t="s">
        <v>2339</v>
      </c>
      <c r="C1126" s="329">
        <v>127848335.05</v>
      </c>
      <c r="D1126" s="329">
        <v>74396075.429999992</v>
      </c>
      <c r="E1126" s="329">
        <v>13857593</v>
      </c>
      <c r="F1126" s="329">
        <v>188386817.47999999</v>
      </c>
    </row>
    <row r="1127" spans="1:6" hidden="1" x14ac:dyDescent="0.25">
      <c r="A1127" s="327" t="s">
        <v>2340</v>
      </c>
      <c r="B1127" s="328" t="s">
        <v>2341</v>
      </c>
      <c r="C1127" s="329">
        <v>127848335.05</v>
      </c>
      <c r="D1127" s="329">
        <v>74396075.429999992</v>
      </c>
      <c r="E1127" s="329">
        <v>13857593</v>
      </c>
      <c r="F1127" s="329">
        <v>188386817.47999999</v>
      </c>
    </row>
    <row r="1128" spans="1:6" hidden="1" x14ac:dyDescent="0.25">
      <c r="A1128" s="327" t="s">
        <v>2342</v>
      </c>
      <c r="B1128" s="328" t="s">
        <v>2343</v>
      </c>
      <c r="C1128" s="329">
        <v>864585309.09000003</v>
      </c>
      <c r="D1128" s="329">
        <v>714875522.17999983</v>
      </c>
      <c r="E1128" s="329">
        <v>119088491.96000001</v>
      </c>
      <c r="F1128" s="329">
        <v>1460372339.3099999</v>
      </c>
    </row>
    <row r="1129" spans="1:6" hidden="1" x14ac:dyDescent="0.25">
      <c r="A1129" s="327" t="s">
        <v>2344</v>
      </c>
      <c r="B1129" s="328" t="s">
        <v>2345</v>
      </c>
      <c r="C1129" s="329">
        <v>5609408.8499999996</v>
      </c>
      <c r="D1129" s="329">
        <v>2785333.34</v>
      </c>
      <c r="E1129" s="329">
        <v>0</v>
      </c>
      <c r="F1129" s="329">
        <v>8394742.1899999995</v>
      </c>
    </row>
    <row r="1130" spans="1:6" hidden="1" x14ac:dyDescent="0.25">
      <c r="A1130" s="327" t="s">
        <v>2346</v>
      </c>
      <c r="B1130" s="328" t="s">
        <v>2347</v>
      </c>
      <c r="C1130" s="329">
        <v>737118655.53999996</v>
      </c>
      <c r="D1130" s="329">
        <v>700764649.3599999</v>
      </c>
      <c r="E1130" s="329">
        <v>118803491.96000001</v>
      </c>
      <c r="F1130" s="329">
        <v>1319079812.9399998</v>
      </c>
    </row>
    <row r="1131" spans="1:6" hidden="1" x14ac:dyDescent="0.25">
      <c r="A1131" s="327" t="s">
        <v>2348</v>
      </c>
      <c r="B1131" s="328" t="s">
        <v>2349</v>
      </c>
      <c r="C1131" s="329">
        <v>110083243.41</v>
      </c>
      <c r="D1131" s="329">
        <v>7620539.4799999995</v>
      </c>
      <c r="E1131" s="329">
        <v>0</v>
      </c>
      <c r="F1131" s="329">
        <v>117703782.89</v>
      </c>
    </row>
    <row r="1132" spans="1:6" hidden="1" x14ac:dyDescent="0.25">
      <c r="A1132" s="327" t="s">
        <v>2350</v>
      </c>
      <c r="B1132" s="328" t="s">
        <v>2351</v>
      </c>
      <c r="C1132" s="329">
        <v>11774001.289999999</v>
      </c>
      <c r="D1132" s="329">
        <v>3705000</v>
      </c>
      <c r="E1132" s="329">
        <v>285000</v>
      </c>
      <c r="F1132" s="329">
        <v>15194001.289999999</v>
      </c>
    </row>
    <row r="1133" spans="1:6" hidden="1" x14ac:dyDescent="0.25">
      <c r="A1133" s="327" t="s">
        <v>2352</v>
      </c>
      <c r="B1133" s="328" t="s">
        <v>2353</v>
      </c>
      <c r="C1133" s="329">
        <v>0</v>
      </c>
      <c r="D1133" s="329">
        <v>0</v>
      </c>
      <c r="E1133" s="329">
        <v>0</v>
      </c>
      <c r="F1133" s="329">
        <v>0</v>
      </c>
    </row>
    <row r="1134" spans="1:6" hidden="1" x14ac:dyDescent="0.25">
      <c r="A1134" s="327" t="s">
        <v>2354</v>
      </c>
      <c r="B1134" s="328" t="s">
        <v>2353</v>
      </c>
      <c r="C1134" s="329">
        <v>0</v>
      </c>
      <c r="D1134" s="329">
        <v>0</v>
      </c>
      <c r="E1134" s="329">
        <v>0</v>
      </c>
      <c r="F1134" s="329">
        <v>0</v>
      </c>
    </row>
    <row r="1135" spans="1:6" hidden="1" x14ac:dyDescent="0.25">
      <c r="A1135" s="327" t="s">
        <v>2355</v>
      </c>
      <c r="B1135" s="328" t="s">
        <v>2356</v>
      </c>
      <c r="C1135" s="329">
        <v>1768906.04</v>
      </c>
      <c r="D1135" s="329">
        <v>0</v>
      </c>
      <c r="E1135" s="329">
        <v>0</v>
      </c>
      <c r="F1135" s="329">
        <v>1768906.04</v>
      </c>
    </row>
    <row r="1136" spans="1:6" hidden="1" x14ac:dyDescent="0.25">
      <c r="A1136" s="327" t="s">
        <v>2357</v>
      </c>
      <c r="B1136" s="328" t="s">
        <v>2356</v>
      </c>
      <c r="C1136" s="329">
        <v>1768906.04</v>
      </c>
      <c r="D1136" s="329">
        <v>0</v>
      </c>
      <c r="E1136" s="329">
        <v>0</v>
      </c>
      <c r="F1136" s="329">
        <v>1768906.04</v>
      </c>
    </row>
    <row r="1137" spans="1:6" hidden="1" x14ac:dyDescent="0.25">
      <c r="A1137" s="327" t="s">
        <v>2358</v>
      </c>
      <c r="B1137" s="328" t="s">
        <v>2359</v>
      </c>
      <c r="C1137" s="329">
        <v>0</v>
      </c>
      <c r="D1137" s="329">
        <v>0</v>
      </c>
      <c r="E1137" s="329">
        <v>0</v>
      </c>
      <c r="F1137" s="329">
        <v>0</v>
      </c>
    </row>
    <row r="1138" spans="1:6" hidden="1" x14ac:dyDescent="0.25">
      <c r="A1138" s="327" t="s">
        <v>2360</v>
      </c>
      <c r="B1138" s="328" t="s">
        <v>2359</v>
      </c>
      <c r="C1138" s="329">
        <v>0</v>
      </c>
      <c r="D1138" s="329">
        <v>0</v>
      </c>
      <c r="E1138" s="329">
        <v>0</v>
      </c>
      <c r="F1138" s="329">
        <v>0</v>
      </c>
    </row>
    <row r="1139" spans="1:6" hidden="1" x14ac:dyDescent="0.25">
      <c r="A1139" s="327" t="s">
        <v>2361</v>
      </c>
      <c r="B1139" s="328" t="s">
        <v>2362</v>
      </c>
      <c r="C1139" s="329">
        <v>30020328.850000001</v>
      </c>
      <c r="D1139" s="329">
        <v>856457.14</v>
      </c>
      <c r="E1139" s="329">
        <v>0</v>
      </c>
      <c r="F1139" s="329">
        <v>30876785.990000002</v>
      </c>
    </row>
    <row r="1140" spans="1:6" hidden="1" x14ac:dyDescent="0.25">
      <c r="A1140" s="327" t="s">
        <v>2363</v>
      </c>
      <c r="B1140" s="328" t="s">
        <v>2321</v>
      </c>
      <c r="C1140" s="329">
        <v>0</v>
      </c>
      <c r="D1140" s="329">
        <v>0</v>
      </c>
      <c r="E1140" s="329">
        <v>0</v>
      </c>
      <c r="F1140" s="329">
        <v>0</v>
      </c>
    </row>
    <row r="1141" spans="1:6" hidden="1" x14ac:dyDescent="0.25">
      <c r="A1141" s="327" t="s">
        <v>2364</v>
      </c>
      <c r="B1141" s="328" t="s">
        <v>2365</v>
      </c>
      <c r="C1141" s="329">
        <v>0</v>
      </c>
      <c r="D1141" s="329">
        <v>0</v>
      </c>
      <c r="E1141" s="329">
        <v>0</v>
      </c>
      <c r="F1141" s="329">
        <v>0</v>
      </c>
    </row>
    <row r="1142" spans="1:6" hidden="1" x14ac:dyDescent="0.25">
      <c r="A1142" s="327" t="s">
        <v>2366</v>
      </c>
      <c r="B1142" s="328" t="s">
        <v>2367</v>
      </c>
      <c r="C1142" s="329">
        <v>0</v>
      </c>
      <c r="D1142" s="329">
        <v>0</v>
      </c>
      <c r="E1142" s="329">
        <v>0</v>
      </c>
      <c r="F1142" s="329">
        <v>0</v>
      </c>
    </row>
    <row r="1143" spans="1:6" hidden="1" x14ac:dyDescent="0.25">
      <c r="A1143" s="327" t="s">
        <v>2368</v>
      </c>
      <c r="B1143" s="328" t="s">
        <v>2324</v>
      </c>
      <c r="C1143" s="329">
        <v>30020328.850000001</v>
      </c>
      <c r="D1143" s="329">
        <v>856457.14</v>
      </c>
      <c r="E1143" s="329">
        <v>0</v>
      </c>
      <c r="F1143" s="329">
        <v>30876785.990000002</v>
      </c>
    </row>
    <row r="1144" spans="1:6" hidden="1" x14ac:dyDescent="0.25">
      <c r="A1144" s="327" t="s">
        <v>2369</v>
      </c>
      <c r="B1144" s="328" t="s">
        <v>2370</v>
      </c>
      <c r="C1144" s="329">
        <v>30020328.850000001</v>
      </c>
      <c r="D1144" s="329">
        <v>856457.14</v>
      </c>
      <c r="E1144" s="329">
        <v>0</v>
      </c>
      <c r="F1144" s="329">
        <v>30876785.990000002</v>
      </c>
    </row>
    <row r="1145" spans="1:6" hidden="1" x14ac:dyDescent="0.25">
      <c r="A1145" s="327" t="s">
        <v>2371</v>
      </c>
      <c r="B1145" s="328" t="s">
        <v>2367</v>
      </c>
      <c r="C1145" s="329">
        <v>0</v>
      </c>
      <c r="D1145" s="329">
        <v>0</v>
      </c>
      <c r="E1145" s="329">
        <v>0</v>
      </c>
      <c r="F1145" s="329">
        <v>0</v>
      </c>
    </row>
    <row r="1146" spans="1:6" hidden="1" x14ac:dyDescent="0.25">
      <c r="A1146" s="327" t="s">
        <v>2372</v>
      </c>
      <c r="B1146" s="328" t="s">
        <v>2336</v>
      </c>
      <c r="C1146" s="329">
        <v>0</v>
      </c>
      <c r="D1146" s="329">
        <v>0</v>
      </c>
      <c r="E1146" s="329">
        <v>0</v>
      </c>
      <c r="F1146" s="329">
        <v>0</v>
      </c>
    </row>
    <row r="1147" spans="1:6" hidden="1" x14ac:dyDescent="0.25">
      <c r="A1147" s="327" t="s">
        <v>2373</v>
      </c>
      <c r="B1147" s="328" t="s">
        <v>2336</v>
      </c>
      <c r="C1147" s="329">
        <v>0</v>
      </c>
      <c r="D1147" s="329">
        <v>0</v>
      </c>
      <c r="E1147" s="329">
        <v>0</v>
      </c>
      <c r="F1147" s="329">
        <v>0</v>
      </c>
    </row>
    <row r="1148" spans="1:6" hidden="1" x14ac:dyDescent="0.25">
      <c r="A1148" s="327" t="s">
        <v>2374</v>
      </c>
      <c r="B1148" s="328" t="s">
        <v>2375</v>
      </c>
      <c r="C1148" s="329">
        <v>0</v>
      </c>
      <c r="D1148" s="329">
        <v>0</v>
      </c>
      <c r="E1148" s="329">
        <v>0</v>
      </c>
      <c r="F1148" s="329">
        <v>0</v>
      </c>
    </row>
    <row r="1149" spans="1:6" hidden="1" x14ac:dyDescent="0.25">
      <c r="A1149" s="327" t="s">
        <v>2376</v>
      </c>
      <c r="B1149" s="328" t="s">
        <v>2339</v>
      </c>
      <c r="C1149" s="329">
        <v>0</v>
      </c>
      <c r="D1149" s="329">
        <v>0</v>
      </c>
      <c r="E1149" s="329">
        <v>0</v>
      </c>
      <c r="F1149" s="329">
        <v>0</v>
      </c>
    </row>
    <row r="1150" spans="1:6" hidden="1" x14ac:dyDescent="0.25">
      <c r="A1150" s="327" t="s">
        <v>2377</v>
      </c>
      <c r="B1150" s="328" t="s">
        <v>2378</v>
      </c>
      <c r="C1150" s="329">
        <v>0</v>
      </c>
      <c r="D1150" s="329">
        <v>0</v>
      </c>
      <c r="E1150" s="329">
        <v>0</v>
      </c>
      <c r="F1150" s="329">
        <v>0</v>
      </c>
    </row>
    <row r="1151" spans="1:6" hidden="1" x14ac:dyDescent="0.25">
      <c r="A1151" s="327" t="s">
        <v>2379</v>
      </c>
      <c r="B1151" s="328" t="s">
        <v>2380</v>
      </c>
      <c r="C1151" s="329">
        <v>0</v>
      </c>
      <c r="D1151" s="329">
        <v>0</v>
      </c>
      <c r="E1151" s="329">
        <v>0</v>
      </c>
      <c r="F1151" s="329">
        <v>0</v>
      </c>
    </row>
    <row r="1152" spans="1:6" hidden="1" x14ac:dyDescent="0.25">
      <c r="A1152" s="327" t="s">
        <v>2381</v>
      </c>
      <c r="B1152" s="328" t="s">
        <v>2375</v>
      </c>
      <c r="C1152" s="329">
        <v>0</v>
      </c>
      <c r="D1152" s="329">
        <v>0</v>
      </c>
      <c r="E1152" s="329">
        <v>0</v>
      </c>
      <c r="F1152" s="329">
        <v>0</v>
      </c>
    </row>
    <row r="1153" spans="1:6" hidden="1" x14ac:dyDescent="0.25">
      <c r="A1153" s="327" t="s">
        <v>2382</v>
      </c>
      <c r="B1153" s="328" t="s">
        <v>2343</v>
      </c>
      <c r="C1153" s="329">
        <v>0</v>
      </c>
      <c r="D1153" s="329">
        <v>0</v>
      </c>
      <c r="E1153" s="329">
        <v>0</v>
      </c>
      <c r="F1153" s="329">
        <v>0</v>
      </c>
    </row>
    <row r="1154" spans="1:6" hidden="1" x14ac:dyDescent="0.25">
      <c r="A1154" s="327" t="s">
        <v>2383</v>
      </c>
      <c r="B1154" s="328" t="s">
        <v>2343</v>
      </c>
      <c r="C1154" s="329">
        <v>0</v>
      </c>
      <c r="D1154" s="329">
        <v>0</v>
      </c>
      <c r="E1154" s="329">
        <v>0</v>
      </c>
      <c r="F1154" s="329">
        <v>0</v>
      </c>
    </row>
    <row r="1155" spans="1:6" hidden="1" x14ac:dyDescent="0.25">
      <c r="A1155" s="327" t="s">
        <v>2384</v>
      </c>
      <c r="B1155" s="328" t="s">
        <v>2385</v>
      </c>
      <c r="C1155" s="329">
        <v>0</v>
      </c>
      <c r="D1155" s="329">
        <v>0</v>
      </c>
      <c r="E1155" s="329">
        <v>0</v>
      </c>
      <c r="F1155" s="329">
        <v>0</v>
      </c>
    </row>
    <row r="1156" spans="1:6" hidden="1" x14ac:dyDescent="0.25">
      <c r="A1156" s="327" t="s">
        <v>2386</v>
      </c>
      <c r="B1156" s="328" t="s">
        <v>2353</v>
      </c>
      <c r="C1156" s="329">
        <v>0</v>
      </c>
      <c r="D1156" s="329">
        <v>0</v>
      </c>
      <c r="E1156" s="329">
        <v>0</v>
      </c>
      <c r="F1156" s="329">
        <v>0</v>
      </c>
    </row>
    <row r="1157" spans="1:6" hidden="1" x14ac:dyDescent="0.25">
      <c r="A1157" s="327" t="s">
        <v>2387</v>
      </c>
      <c r="B1157" s="328" t="s">
        <v>2353</v>
      </c>
      <c r="C1157" s="329">
        <v>0</v>
      </c>
      <c r="D1157" s="329">
        <v>0</v>
      </c>
      <c r="E1157" s="329">
        <v>0</v>
      </c>
      <c r="F1157" s="329">
        <v>0</v>
      </c>
    </row>
    <row r="1158" spans="1:6" hidden="1" x14ac:dyDescent="0.25">
      <c r="A1158" s="327" t="s">
        <v>2388</v>
      </c>
      <c r="B1158" s="328" t="s">
        <v>2389</v>
      </c>
      <c r="C1158" s="329">
        <v>0</v>
      </c>
      <c r="D1158" s="329">
        <v>0</v>
      </c>
      <c r="E1158" s="329">
        <v>0</v>
      </c>
      <c r="F1158" s="329">
        <v>0</v>
      </c>
    </row>
    <row r="1159" spans="1:6" hidden="1" x14ac:dyDescent="0.25">
      <c r="A1159" s="327" t="s">
        <v>2390</v>
      </c>
      <c r="B1159" s="328" t="s">
        <v>2356</v>
      </c>
      <c r="C1159" s="329">
        <v>0</v>
      </c>
      <c r="D1159" s="329">
        <v>0</v>
      </c>
      <c r="E1159" s="329">
        <v>0</v>
      </c>
      <c r="F1159" s="329">
        <v>0</v>
      </c>
    </row>
    <row r="1160" spans="1:6" hidden="1" x14ac:dyDescent="0.25">
      <c r="A1160" s="327" t="s">
        <v>2391</v>
      </c>
      <c r="B1160" s="328" t="s">
        <v>2392</v>
      </c>
      <c r="C1160" s="329">
        <v>0</v>
      </c>
      <c r="D1160" s="329">
        <v>0</v>
      </c>
      <c r="E1160" s="329">
        <v>0</v>
      </c>
      <c r="F1160" s="329">
        <v>0</v>
      </c>
    </row>
    <row r="1161" spans="1:6" hidden="1" x14ac:dyDescent="0.25">
      <c r="A1161" s="327" t="s">
        <v>2393</v>
      </c>
      <c r="B1161" s="328" t="s">
        <v>2359</v>
      </c>
      <c r="C1161" s="329">
        <v>0</v>
      </c>
      <c r="D1161" s="329">
        <v>0</v>
      </c>
      <c r="E1161" s="329">
        <v>0</v>
      </c>
      <c r="F1161" s="329">
        <v>0</v>
      </c>
    </row>
    <row r="1162" spans="1:6" hidden="1" x14ac:dyDescent="0.25">
      <c r="A1162" s="327" t="s">
        <v>2394</v>
      </c>
      <c r="B1162" s="328" t="s">
        <v>2395</v>
      </c>
      <c r="C1162" s="329">
        <v>0</v>
      </c>
      <c r="D1162" s="329">
        <v>0</v>
      </c>
      <c r="E1162" s="329">
        <v>0</v>
      </c>
      <c r="F1162" s="329">
        <v>0</v>
      </c>
    </row>
    <row r="1163" spans="1:6" hidden="1" x14ac:dyDescent="0.25">
      <c r="A1163" s="327" t="s">
        <v>2396</v>
      </c>
      <c r="B1163" s="328" t="s">
        <v>2397</v>
      </c>
      <c r="C1163" s="329">
        <v>0</v>
      </c>
      <c r="D1163" s="329">
        <v>0</v>
      </c>
      <c r="E1163" s="329">
        <v>0</v>
      </c>
      <c r="F1163" s="329">
        <v>0</v>
      </c>
    </row>
    <row r="1164" spans="1:6" hidden="1" x14ac:dyDescent="0.25">
      <c r="A1164" s="327" t="s">
        <v>2398</v>
      </c>
      <c r="B1164" s="328" t="s">
        <v>2399</v>
      </c>
      <c r="C1164" s="329">
        <v>0</v>
      </c>
      <c r="D1164" s="329">
        <v>0</v>
      </c>
      <c r="E1164" s="329">
        <v>0</v>
      </c>
      <c r="F1164" s="329">
        <v>0</v>
      </c>
    </row>
    <row r="1165" spans="1:6" hidden="1" x14ac:dyDescent="0.25">
      <c r="A1165" s="327" t="s">
        <v>2400</v>
      </c>
      <c r="B1165" s="328" t="s">
        <v>2401</v>
      </c>
      <c r="C1165" s="329">
        <v>0</v>
      </c>
      <c r="D1165" s="329">
        <v>0</v>
      </c>
      <c r="E1165" s="329">
        <v>0</v>
      </c>
      <c r="F1165" s="329">
        <v>0</v>
      </c>
    </row>
    <row r="1166" spans="1:6" hidden="1" x14ac:dyDescent="0.25">
      <c r="A1166" s="327" t="s">
        <v>2402</v>
      </c>
      <c r="B1166" s="328" t="s">
        <v>2403</v>
      </c>
      <c r="C1166" s="329">
        <v>0</v>
      </c>
      <c r="D1166" s="329">
        <v>0</v>
      </c>
      <c r="E1166" s="329">
        <v>0</v>
      </c>
      <c r="F1166" s="329">
        <v>0</v>
      </c>
    </row>
    <row r="1167" spans="1:6" hidden="1" x14ac:dyDescent="0.25">
      <c r="A1167" s="327" t="s">
        <v>2404</v>
      </c>
      <c r="B1167" s="328" t="s">
        <v>2405</v>
      </c>
      <c r="C1167" s="329">
        <v>0</v>
      </c>
      <c r="D1167" s="329">
        <v>0</v>
      </c>
      <c r="E1167" s="329">
        <v>0</v>
      </c>
      <c r="F1167" s="329">
        <v>0</v>
      </c>
    </row>
    <row r="1168" spans="1:6" hidden="1" x14ac:dyDescent="0.25">
      <c r="A1168" s="327" t="s">
        <v>2406</v>
      </c>
      <c r="B1168" s="328" t="s">
        <v>2405</v>
      </c>
      <c r="C1168" s="329">
        <v>0</v>
      </c>
      <c r="D1168" s="329">
        <v>0</v>
      </c>
      <c r="E1168" s="329">
        <v>0</v>
      </c>
      <c r="F1168" s="329">
        <v>0</v>
      </c>
    </row>
    <row r="1169" spans="1:6" hidden="1" x14ac:dyDescent="0.25">
      <c r="A1169" s="327" t="s">
        <v>2407</v>
      </c>
      <c r="B1169" s="328" t="s">
        <v>2408</v>
      </c>
      <c r="C1169" s="329">
        <v>0</v>
      </c>
      <c r="D1169" s="329">
        <v>0</v>
      </c>
      <c r="E1169" s="329">
        <v>0</v>
      </c>
      <c r="F1169" s="329">
        <v>0</v>
      </c>
    </row>
    <row r="1170" spans="1:6" hidden="1" x14ac:dyDescent="0.25">
      <c r="A1170" s="327" t="s">
        <v>2409</v>
      </c>
      <c r="B1170" s="328" t="s">
        <v>2410</v>
      </c>
      <c r="C1170" s="329">
        <v>0</v>
      </c>
      <c r="D1170" s="329">
        <v>0</v>
      </c>
      <c r="E1170" s="329">
        <v>0</v>
      </c>
      <c r="F1170" s="329">
        <v>0</v>
      </c>
    </row>
    <row r="1171" spans="1:6" hidden="1" x14ac:dyDescent="0.25">
      <c r="A1171" s="327" t="s">
        <v>2411</v>
      </c>
      <c r="B1171" s="328" t="s">
        <v>2405</v>
      </c>
      <c r="C1171" s="329">
        <v>0</v>
      </c>
      <c r="D1171" s="329">
        <v>0</v>
      </c>
      <c r="E1171" s="329">
        <v>0</v>
      </c>
      <c r="F1171" s="329">
        <v>0</v>
      </c>
    </row>
    <row r="1172" spans="1:6" hidden="1" x14ac:dyDescent="0.25">
      <c r="A1172" s="327" t="s">
        <v>7</v>
      </c>
      <c r="B1172" s="328" t="s">
        <v>2412</v>
      </c>
      <c r="C1172" s="329">
        <v>941821010.38</v>
      </c>
      <c r="D1172" s="329">
        <v>468704239.08000004</v>
      </c>
      <c r="E1172" s="329">
        <v>98457018.160000011</v>
      </c>
      <c r="F1172" s="329">
        <v>1312068231.3</v>
      </c>
    </row>
    <row r="1173" spans="1:6" hidden="1" x14ac:dyDescent="0.25">
      <c r="A1173" s="327" t="s">
        <v>2413</v>
      </c>
      <c r="B1173" s="328" t="s">
        <v>2414</v>
      </c>
      <c r="C1173" s="329">
        <v>122540508.31999999</v>
      </c>
      <c r="D1173" s="329">
        <v>17157862.830000002</v>
      </c>
      <c r="E1173" s="329">
        <v>258664.46000000002</v>
      </c>
      <c r="F1173" s="329">
        <v>139439706.69</v>
      </c>
    </row>
    <row r="1174" spans="1:6" hidden="1" x14ac:dyDescent="0.25">
      <c r="A1174" s="327" t="s">
        <v>2415</v>
      </c>
      <c r="B1174" s="328" t="s">
        <v>2416</v>
      </c>
      <c r="C1174" s="329">
        <v>19760802.609999999</v>
      </c>
      <c r="D1174" s="329">
        <v>2246726.5</v>
      </c>
      <c r="E1174" s="329">
        <v>145629.54999999999</v>
      </c>
      <c r="F1174" s="329">
        <v>21861899.559999999</v>
      </c>
    </row>
    <row r="1175" spans="1:6" hidden="1" x14ac:dyDescent="0.25">
      <c r="A1175" s="327" t="s">
        <v>2417</v>
      </c>
      <c r="B1175" s="328" t="s">
        <v>2418</v>
      </c>
      <c r="C1175" s="329">
        <v>19760802.609999999</v>
      </c>
      <c r="D1175" s="329">
        <v>2246726.5</v>
      </c>
      <c r="E1175" s="329">
        <v>145629.54999999999</v>
      </c>
      <c r="F1175" s="329">
        <v>21861899.559999999</v>
      </c>
    </row>
    <row r="1176" spans="1:6" hidden="1" x14ac:dyDescent="0.25">
      <c r="A1176" s="327" t="s">
        <v>2419</v>
      </c>
      <c r="B1176" s="328" t="s">
        <v>2420</v>
      </c>
      <c r="C1176" s="329">
        <v>2195604.58</v>
      </c>
      <c r="D1176" s="329">
        <v>13573</v>
      </c>
      <c r="E1176" s="329">
        <v>0</v>
      </c>
      <c r="F1176" s="329">
        <v>2209177.58</v>
      </c>
    </row>
    <row r="1177" spans="1:6" hidden="1" x14ac:dyDescent="0.25">
      <c r="A1177" s="327" t="s">
        <v>2421</v>
      </c>
      <c r="B1177" s="328" t="s">
        <v>2420</v>
      </c>
      <c r="C1177" s="329">
        <v>2195604.58</v>
      </c>
      <c r="D1177" s="329">
        <v>13573</v>
      </c>
      <c r="E1177" s="329">
        <v>0</v>
      </c>
      <c r="F1177" s="329">
        <v>2209177.58</v>
      </c>
    </row>
    <row r="1178" spans="1:6" hidden="1" x14ac:dyDescent="0.25">
      <c r="A1178" s="327" t="s">
        <v>2422</v>
      </c>
      <c r="B1178" s="328" t="s">
        <v>2423</v>
      </c>
      <c r="C1178" s="329">
        <v>84444259.980000004</v>
      </c>
      <c r="D1178" s="329">
        <v>13227429.370000001</v>
      </c>
      <c r="E1178" s="329">
        <v>12496.91</v>
      </c>
      <c r="F1178" s="329">
        <v>97659192.440000013</v>
      </c>
    </row>
    <row r="1179" spans="1:6" hidden="1" x14ac:dyDescent="0.25">
      <c r="A1179" s="327" t="s">
        <v>2424</v>
      </c>
      <c r="B1179" s="328" t="s">
        <v>2425</v>
      </c>
      <c r="C1179" s="329">
        <v>84444259.980000004</v>
      </c>
      <c r="D1179" s="329">
        <v>13227429.370000001</v>
      </c>
      <c r="E1179" s="329">
        <v>12496.91</v>
      </c>
      <c r="F1179" s="329">
        <v>97659192.440000013</v>
      </c>
    </row>
    <row r="1180" spans="1:6" hidden="1" x14ac:dyDescent="0.25">
      <c r="A1180" s="327" t="s">
        <v>2426</v>
      </c>
      <c r="B1180" s="328" t="s">
        <v>2427</v>
      </c>
      <c r="C1180" s="329">
        <v>16139841.15</v>
      </c>
      <c r="D1180" s="329">
        <v>1670133.96</v>
      </c>
      <c r="E1180" s="329">
        <v>100538</v>
      </c>
      <c r="F1180" s="329">
        <v>17709437.109999999</v>
      </c>
    </row>
    <row r="1181" spans="1:6" hidden="1" x14ac:dyDescent="0.25">
      <c r="A1181" s="327" t="s">
        <v>2428</v>
      </c>
      <c r="B1181" s="328" t="s">
        <v>2429</v>
      </c>
      <c r="C1181" s="329">
        <v>16139841.15</v>
      </c>
      <c r="D1181" s="329">
        <v>1670133.96</v>
      </c>
      <c r="E1181" s="329">
        <v>100538</v>
      </c>
      <c r="F1181" s="329">
        <v>17709437.109999999</v>
      </c>
    </row>
    <row r="1182" spans="1:6" hidden="1" x14ac:dyDescent="0.25">
      <c r="A1182" s="327" t="s">
        <v>2430</v>
      </c>
      <c r="B1182" s="328" t="s">
        <v>2408</v>
      </c>
      <c r="C1182" s="329">
        <v>0</v>
      </c>
      <c r="D1182" s="329">
        <v>0</v>
      </c>
      <c r="E1182" s="329">
        <v>0</v>
      </c>
      <c r="F1182" s="329">
        <v>0</v>
      </c>
    </row>
    <row r="1183" spans="1:6" hidden="1" x14ac:dyDescent="0.25">
      <c r="A1183" s="327" t="s">
        <v>2431</v>
      </c>
      <c r="B1183" s="328" t="s">
        <v>2432</v>
      </c>
      <c r="C1183" s="329">
        <v>13593818.83</v>
      </c>
      <c r="D1183" s="329">
        <v>826307.44</v>
      </c>
      <c r="E1183" s="329">
        <v>39672</v>
      </c>
      <c r="F1183" s="329">
        <v>14380454.27</v>
      </c>
    </row>
    <row r="1184" spans="1:6" hidden="1" x14ac:dyDescent="0.25">
      <c r="A1184" s="327" t="s">
        <v>2433</v>
      </c>
      <c r="B1184" s="328" t="s">
        <v>2434</v>
      </c>
      <c r="C1184" s="329">
        <v>5810821.0700000003</v>
      </c>
      <c r="D1184" s="329">
        <v>652409.5199999999</v>
      </c>
      <c r="E1184" s="329">
        <v>39672</v>
      </c>
      <c r="F1184" s="329">
        <v>6423558.5899999999</v>
      </c>
    </row>
    <row r="1185" spans="1:6" hidden="1" x14ac:dyDescent="0.25">
      <c r="A1185" s="327" t="s">
        <v>2435</v>
      </c>
      <c r="B1185" s="328" t="s">
        <v>2434</v>
      </c>
      <c r="C1185" s="329">
        <v>5810821.0700000003</v>
      </c>
      <c r="D1185" s="329">
        <v>652409.5199999999</v>
      </c>
      <c r="E1185" s="329">
        <v>39672</v>
      </c>
      <c r="F1185" s="329">
        <v>6423558.5899999999</v>
      </c>
    </row>
    <row r="1186" spans="1:6" hidden="1" x14ac:dyDescent="0.25">
      <c r="A1186" s="327" t="s">
        <v>2436</v>
      </c>
      <c r="B1186" s="328" t="s">
        <v>2437</v>
      </c>
      <c r="C1186" s="329">
        <v>1022803.05</v>
      </c>
      <c r="D1186" s="329">
        <v>0</v>
      </c>
      <c r="E1186" s="329">
        <v>0</v>
      </c>
      <c r="F1186" s="329">
        <v>1022803.05</v>
      </c>
    </row>
    <row r="1187" spans="1:6" hidden="1" x14ac:dyDescent="0.25">
      <c r="A1187" s="327" t="s">
        <v>2438</v>
      </c>
      <c r="B1187" s="328" t="s">
        <v>2437</v>
      </c>
      <c r="C1187" s="329">
        <v>1022803.05</v>
      </c>
      <c r="D1187" s="329">
        <v>0</v>
      </c>
      <c r="E1187" s="329">
        <v>0</v>
      </c>
      <c r="F1187" s="329">
        <v>1022803.05</v>
      </c>
    </row>
    <row r="1188" spans="1:6" hidden="1" x14ac:dyDescent="0.25">
      <c r="A1188" s="327" t="s">
        <v>2439</v>
      </c>
      <c r="B1188" s="328" t="s">
        <v>2440</v>
      </c>
      <c r="C1188" s="329">
        <v>3717682.79</v>
      </c>
      <c r="D1188" s="329">
        <v>49244.32</v>
      </c>
      <c r="E1188" s="329">
        <v>0</v>
      </c>
      <c r="F1188" s="329">
        <v>3766927.11</v>
      </c>
    </row>
    <row r="1189" spans="1:6" hidden="1" x14ac:dyDescent="0.25">
      <c r="A1189" s="327" t="s">
        <v>2441</v>
      </c>
      <c r="B1189" s="328" t="s">
        <v>2440</v>
      </c>
      <c r="C1189" s="329">
        <v>3717682.79</v>
      </c>
      <c r="D1189" s="329">
        <v>49244.32</v>
      </c>
      <c r="E1189" s="329">
        <v>0</v>
      </c>
      <c r="F1189" s="329">
        <v>3766927.11</v>
      </c>
    </row>
    <row r="1190" spans="1:6" hidden="1" x14ac:dyDescent="0.25">
      <c r="A1190" s="327" t="s">
        <v>2442</v>
      </c>
      <c r="B1190" s="328" t="s">
        <v>2443</v>
      </c>
      <c r="C1190" s="329">
        <v>3042511.92</v>
      </c>
      <c r="D1190" s="329">
        <v>124653.6</v>
      </c>
      <c r="E1190" s="329">
        <v>0</v>
      </c>
      <c r="F1190" s="329">
        <v>3167165.52</v>
      </c>
    </row>
    <row r="1191" spans="1:6" hidden="1" x14ac:dyDescent="0.25">
      <c r="A1191" s="327" t="s">
        <v>2444</v>
      </c>
      <c r="B1191" s="328" t="s">
        <v>2445</v>
      </c>
      <c r="C1191" s="329">
        <v>3042511.92</v>
      </c>
      <c r="D1191" s="329">
        <v>124653.6</v>
      </c>
      <c r="E1191" s="329">
        <v>0</v>
      </c>
      <c r="F1191" s="329">
        <v>3167165.52</v>
      </c>
    </row>
    <row r="1192" spans="1:6" hidden="1" x14ac:dyDescent="0.25">
      <c r="A1192" s="327" t="s">
        <v>2446</v>
      </c>
      <c r="B1192" s="328" t="s">
        <v>2447</v>
      </c>
      <c r="C1192" s="329">
        <v>26937894.210000001</v>
      </c>
      <c r="D1192" s="329">
        <v>21416298.630000003</v>
      </c>
      <c r="E1192" s="329">
        <v>425979.62</v>
      </c>
      <c r="F1192" s="329">
        <v>47928213.220000006</v>
      </c>
    </row>
    <row r="1193" spans="1:6" hidden="1" x14ac:dyDescent="0.25">
      <c r="A1193" s="327" t="s">
        <v>2448</v>
      </c>
      <c r="B1193" s="328" t="s">
        <v>2449</v>
      </c>
      <c r="C1193" s="329">
        <v>23896462.77</v>
      </c>
      <c r="D1193" s="329">
        <v>20753632.82</v>
      </c>
      <c r="E1193" s="329">
        <v>425979.62</v>
      </c>
      <c r="F1193" s="329">
        <v>44224115.970000006</v>
      </c>
    </row>
    <row r="1194" spans="1:6" hidden="1" x14ac:dyDescent="0.25">
      <c r="A1194" s="327" t="s">
        <v>2450</v>
      </c>
      <c r="B1194" s="328" t="s">
        <v>2449</v>
      </c>
      <c r="C1194" s="329">
        <v>23896462.77</v>
      </c>
      <c r="D1194" s="329">
        <v>20753632.82</v>
      </c>
      <c r="E1194" s="329">
        <v>425979.62</v>
      </c>
      <c r="F1194" s="329">
        <v>44224115.970000006</v>
      </c>
    </row>
    <row r="1195" spans="1:6" hidden="1" x14ac:dyDescent="0.25">
      <c r="A1195" s="327" t="s">
        <v>2451</v>
      </c>
      <c r="B1195" s="328" t="s">
        <v>2452</v>
      </c>
      <c r="C1195" s="329">
        <v>3041431.44</v>
      </c>
      <c r="D1195" s="329">
        <v>662665.81000000006</v>
      </c>
      <c r="E1195" s="329">
        <v>0</v>
      </c>
      <c r="F1195" s="329">
        <v>3704097.25</v>
      </c>
    </row>
    <row r="1196" spans="1:6" hidden="1" x14ac:dyDescent="0.25">
      <c r="A1196" s="327" t="s">
        <v>2453</v>
      </c>
      <c r="B1196" s="328" t="s">
        <v>2452</v>
      </c>
      <c r="C1196" s="329">
        <v>3041431.44</v>
      </c>
      <c r="D1196" s="329">
        <v>662665.81000000006</v>
      </c>
      <c r="E1196" s="329">
        <v>0</v>
      </c>
      <c r="F1196" s="329">
        <v>3704097.25</v>
      </c>
    </row>
    <row r="1197" spans="1:6" hidden="1" x14ac:dyDescent="0.25">
      <c r="A1197" s="327" t="s">
        <v>2454</v>
      </c>
      <c r="B1197" s="328" t="s">
        <v>2455</v>
      </c>
      <c r="C1197" s="329">
        <v>559928845.08000004</v>
      </c>
      <c r="D1197" s="329">
        <v>29535316.59</v>
      </c>
      <c r="E1197" s="329">
        <v>850786.11</v>
      </c>
      <c r="F1197" s="329">
        <v>588613375.56000006</v>
      </c>
    </row>
    <row r="1198" spans="1:6" hidden="1" x14ac:dyDescent="0.25">
      <c r="A1198" s="327" t="s">
        <v>2456</v>
      </c>
      <c r="B1198" s="328" t="s">
        <v>2457</v>
      </c>
      <c r="C1198" s="329">
        <v>449323809.11000001</v>
      </c>
      <c r="D1198" s="329">
        <v>27831972.780000001</v>
      </c>
      <c r="E1198" s="329">
        <v>753230.11</v>
      </c>
      <c r="F1198" s="329">
        <v>476402551.77999997</v>
      </c>
    </row>
    <row r="1199" spans="1:6" hidden="1" x14ac:dyDescent="0.25">
      <c r="A1199" s="327" t="s">
        <v>2458</v>
      </c>
      <c r="B1199" s="328" t="s">
        <v>2457</v>
      </c>
      <c r="C1199" s="329">
        <v>92906494.939999998</v>
      </c>
      <c r="D1199" s="329">
        <v>1220959.94</v>
      </c>
      <c r="E1199" s="329">
        <v>0</v>
      </c>
      <c r="F1199" s="329">
        <v>94127454.879999995</v>
      </c>
    </row>
    <row r="1200" spans="1:6" hidden="1" x14ac:dyDescent="0.25">
      <c r="A1200" s="327" t="s">
        <v>2459</v>
      </c>
      <c r="B1200" s="328" t="s">
        <v>2460</v>
      </c>
      <c r="C1200" s="329">
        <v>356417314.17000002</v>
      </c>
      <c r="D1200" s="329">
        <v>26611012.840000004</v>
      </c>
      <c r="E1200" s="329">
        <v>753230.11</v>
      </c>
      <c r="F1200" s="329">
        <v>382275096.89999998</v>
      </c>
    </row>
    <row r="1201" spans="1:6" hidden="1" x14ac:dyDescent="0.25">
      <c r="A1201" s="327" t="s">
        <v>2461</v>
      </c>
      <c r="B1201" s="328" t="s">
        <v>2462</v>
      </c>
      <c r="C1201" s="329">
        <v>36984476.920000002</v>
      </c>
      <c r="D1201" s="329">
        <v>97556</v>
      </c>
      <c r="E1201" s="329">
        <v>97556</v>
      </c>
      <c r="F1201" s="329">
        <v>36984476.920000002</v>
      </c>
    </row>
    <row r="1202" spans="1:6" hidden="1" x14ac:dyDescent="0.25">
      <c r="A1202" s="327" t="s">
        <v>2463</v>
      </c>
      <c r="B1202" s="328" t="s">
        <v>2464</v>
      </c>
      <c r="C1202" s="329">
        <v>16707869.52</v>
      </c>
      <c r="D1202" s="329">
        <v>0</v>
      </c>
      <c r="E1202" s="329">
        <v>0</v>
      </c>
      <c r="F1202" s="329">
        <v>16707869.52</v>
      </c>
    </row>
    <row r="1203" spans="1:6" hidden="1" x14ac:dyDescent="0.25">
      <c r="A1203" s="327" t="s">
        <v>2465</v>
      </c>
      <c r="B1203" s="328" t="s">
        <v>2466</v>
      </c>
      <c r="C1203" s="329">
        <v>20276607.399999999</v>
      </c>
      <c r="D1203" s="329">
        <v>97556</v>
      </c>
      <c r="E1203" s="329">
        <v>97556</v>
      </c>
      <c r="F1203" s="329">
        <v>20276607.399999999</v>
      </c>
    </row>
    <row r="1204" spans="1:6" hidden="1" x14ac:dyDescent="0.25">
      <c r="A1204" s="327" t="s">
        <v>2467</v>
      </c>
      <c r="B1204" s="328" t="s">
        <v>2468</v>
      </c>
      <c r="C1204" s="329">
        <v>0</v>
      </c>
      <c r="D1204" s="329">
        <v>0</v>
      </c>
      <c r="E1204" s="329">
        <v>0</v>
      </c>
      <c r="F1204" s="329">
        <v>0</v>
      </c>
    </row>
    <row r="1205" spans="1:6" hidden="1" x14ac:dyDescent="0.25">
      <c r="A1205" s="327" t="s">
        <v>2469</v>
      </c>
      <c r="B1205" s="328" t="s">
        <v>2470</v>
      </c>
      <c r="C1205" s="329">
        <v>0</v>
      </c>
      <c r="D1205" s="329">
        <v>0</v>
      </c>
      <c r="E1205" s="329">
        <v>0</v>
      </c>
      <c r="F1205" s="329">
        <v>0</v>
      </c>
    </row>
    <row r="1206" spans="1:6" hidden="1" x14ac:dyDescent="0.25">
      <c r="A1206" s="327" t="s">
        <v>2471</v>
      </c>
      <c r="B1206" s="328" t="s">
        <v>2472</v>
      </c>
      <c r="C1206" s="329">
        <v>0</v>
      </c>
      <c r="D1206" s="329">
        <v>120987.81</v>
      </c>
      <c r="E1206" s="329">
        <v>0</v>
      </c>
      <c r="F1206" s="329">
        <v>120987.81</v>
      </c>
    </row>
    <row r="1207" spans="1:6" hidden="1" x14ac:dyDescent="0.25">
      <c r="A1207" s="327" t="s">
        <v>2473</v>
      </c>
      <c r="B1207" s="328" t="s">
        <v>2472</v>
      </c>
      <c r="C1207" s="329">
        <v>0</v>
      </c>
      <c r="D1207" s="329">
        <v>120987.81</v>
      </c>
      <c r="E1207" s="329">
        <v>0</v>
      </c>
      <c r="F1207" s="329">
        <v>120987.81</v>
      </c>
    </row>
    <row r="1208" spans="1:6" hidden="1" x14ac:dyDescent="0.25">
      <c r="A1208" s="327" t="s">
        <v>2474</v>
      </c>
      <c r="B1208" s="328" t="s">
        <v>2475</v>
      </c>
      <c r="C1208" s="329">
        <v>73620559.049999997</v>
      </c>
      <c r="D1208" s="329">
        <v>1484800</v>
      </c>
      <c r="E1208" s="329">
        <v>0</v>
      </c>
      <c r="F1208" s="329">
        <v>75105359.049999997</v>
      </c>
    </row>
    <row r="1209" spans="1:6" hidden="1" x14ac:dyDescent="0.25">
      <c r="A1209" s="327" t="s">
        <v>2476</v>
      </c>
      <c r="B1209" s="328" t="s">
        <v>2475</v>
      </c>
      <c r="C1209" s="329">
        <v>3501305.08</v>
      </c>
      <c r="D1209" s="329">
        <v>0</v>
      </c>
      <c r="E1209" s="329">
        <v>0</v>
      </c>
      <c r="F1209" s="329">
        <v>3501305.08</v>
      </c>
    </row>
    <row r="1210" spans="1:6" hidden="1" x14ac:dyDescent="0.25">
      <c r="A1210" s="327" t="s">
        <v>2477</v>
      </c>
      <c r="B1210" s="328" t="s">
        <v>2478</v>
      </c>
      <c r="C1210" s="329">
        <v>70119253.969999999</v>
      </c>
      <c r="D1210" s="329">
        <v>1484800</v>
      </c>
      <c r="E1210" s="329">
        <v>0</v>
      </c>
      <c r="F1210" s="329">
        <v>71604053.969999999</v>
      </c>
    </row>
    <row r="1211" spans="1:6" hidden="1" x14ac:dyDescent="0.25">
      <c r="A1211" s="327" t="s">
        <v>2479</v>
      </c>
      <c r="B1211" s="328" t="s">
        <v>2480</v>
      </c>
      <c r="C1211" s="329">
        <v>32245199.280000001</v>
      </c>
      <c r="D1211" s="329">
        <v>371240967.03000003</v>
      </c>
      <c r="E1211" s="329">
        <v>95698903.390000001</v>
      </c>
      <c r="F1211" s="329">
        <v>307787262.92000008</v>
      </c>
    </row>
    <row r="1212" spans="1:6" hidden="1" x14ac:dyDescent="0.25">
      <c r="A1212" s="327" t="s">
        <v>2481</v>
      </c>
      <c r="B1212" s="328" t="s">
        <v>2480</v>
      </c>
      <c r="C1212" s="329">
        <v>32245199.280000001</v>
      </c>
      <c r="D1212" s="329">
        <v>371240967.03000003</v>
      </c>
      <c r="E1212" s="329">
        <v>95698903.390000001</v>
      </c>
      <c r="F1212" s="329">
        <v>307787262.92000008</v>
      </c>
    </row>
    <row r="1213" spans="1:6" hidden="1" x14ac:dyDescent="0.25">
      <c r="A1213" s="327" t="s">
        <v>2482</v>
      </c>
      <c r="B1213" s="328" t="s">
        <v>2480</v>
      </c>
      <c r="C1213" s="329">
        <v>32245199.280000001</v>
      </c>
      <c r="D1213" s="329">
        <v>371240967.03000003</v>
      </c>
      <c r="E1213" s="329">
        <v>95698903.390000001</v>
      </c>
      <c r="F1213" s="329">
        <v>307787262.92000008</v>
      </c>
    </row>
    <row r="1214" spans="1:6" hidden="1" x14ac:dyDescent="0.25">
      <c r="A1214" s="327" t="s">
        <v>2483</v>
      </c>
      <c r="B1214" s="328" t="s">
        <v>2484</v>
      </c>
      <c r="C1214" s="329">
        <v>0</v>
      </c>
      <c r="D1214" s="329">
        <v>0</v>
      </c>
      <c r="E1214" s="329">
        <v>0</v>
      </c>
      <c r="F1214" s="329">
        <v>0</v>
      </c>
    </row>
    <row r="1215" spans="1:6" hidden="1" x14ac:dyDescent="0.25">
      <c r="A1215" s="327" t="s">
        <v>2485</v>
      </c>
      <c r="B1215" s="328" t="s">
        <v>2133</v>
      </c>
      <c r="C1215" s="329">
        <v>186028444.66</v>
      </c>
      <c r="D1215" s="329">
        <v>28527486.559999999</v>
      </c>
      <c r="E1215" s="329">
        <v>1183012.5799999998</v>
      </c>
      <c r="F1215" s="329">
        <v>213372918.63999999</v>
      </c>
    </row>
    <row r="1216" spans="1:6" hidden="1" x14ac:dyDescent="0.25">
      <c r="A1216" s="327" t="s">
        <v>2486</v>
      </c>
      <c r="B1216" s="328" t="s">
        <v>2487</v>
      </c>
      <c r="C1216" s="329">
        <v>0</v>
      </c>
      <c r="D1216" s="329">
        <v>0</v>
      </c>
      <c r="E1216" s="329">
        <v>0</v>
      </c>
      <c r="F1216" s="329">
        <v>0</v>
      </c>
    </row>
    <row r="1217" spans="1:6" hidden="1" x14ac:dyDescent="0.25">
      <c r="A1217" s="327" t="s">
        <v>2488</v>
      </c>
      <c r="B1217" s="328" t="s">
        <v>2487</v>
      </c>
      <c r="C1217" s="329">
        <v>0</v>
      </c>
      <c r="D1217" s="329">
        <v>0</v>
      </c>
      <c r="E1217" s="329">
        <v>0</v>
      </c>
      <c r="F1217" s="329">
        <v>0</v>
      </c>
    </row>
    <row r="1218" spans="1:6" hidden="1" x14ac:dyDescent="0.25">
      <c r="A1218" s="327" t="s">
        <v>2489</v>
      </c>
      <c r="B1218" s="328" t="s">
        <v>2490</v>
      </c>
      <c r="C1218" s="329">
        <v>11408659.91</v>
      </c>
      <c r="D1218" s="329">
        <v>144912.12</v>
      </c>
      <c r="E1218" s="329">
        <v>0</v>
      </c>
      <c r="F1218" s="329">
        <v>11553572.029999999</v>
      </c>
    </row>
    <row r="1219" spans="1:6" hidden="1" x14ac:dyDescent="0.25">
      <c r="A1219" s="327" t="s">
        <v>2491</v>
      </c>
      <c r="B1219" s="328" t="s">
        <v>2490</v>
      </c>
      <c r="C1219" s="329">
        <v>11408659.91</v>
      </c>
      <c r="D1219" s="329">
        <v>144912.12</v>
      </c>
      <c r="E1219" s="329">
        <v>0</v>
      </c>
      <c r="F1219" s="329">
        <v>11553572.029999999</v>
      </c>
    </row>
    <row r="1220" spans="1:6" hidden="1" x14ac:dyDescent="0.25">
      <c r="A1220" s="327" t="s">
        <v>2492</v>
      </c>
      <c r="B1220" s="328" t="s">
        <v>2493</v>
      </c>
      <c r="C1220" s="329">
        <v>48312137.170000002</v>
      </c>
      <c r="D1220" s="329">
        <v>2010492.04</v>
      </c>
      <c r="E1220" s="329">
        <v>0</v>
      </c>
      <c r="F1220" s="329">
        <v>50322629.210000001</v>
      </c>
    </row>
    <row r="1221" spans="1:6" hidden="1" x14ac:dyDescent="0.25">
      <c r="A1221" s="327" t="s">
        <v>2494</v>
      </c>
      <c r="B1221" s="328" t="s">
        <v>2493</v>
      </c>
      <c r="C1221" s="329">
        <v>48312137.170000002</v>
      </c>
      <c r="D1221" s="329">
        <v>2010492.04</v>
      </c>
      <c r="E1221" s="329">
        <v>0</v>
      </c>
      <c r="F1221" s="329">
        <v>50322629.210000001</v>
      </c>
    </row>
    <row r="1222" spans="1:6" hidden="1" x14ac:dyDescent="0.25">
      <c r="A1222" s="327" t="s">
        <v>2495</v>
      </c>
      <c r="B1222" s="328" t="s">
        <v>2496</v>
      </c>
      <c r="C1222" s="329">
        <v>19932847.129999999</v>
      </c>
      <c r="D1222" s="329">
        <v>1758908.68</v>
      </c>
      <c r="E1222" s="329">
        <v>0</v>
      </c>
      <c r="F1222" s="329">
        <v>21691755.809999999</v>
      </c>
    </row>
    <row r="1223" spans="1:6" hidden="1" x14ac:dyDescent="0.25">
      <c r="A1223" s="327" t="s">
        <v>2497</v>
      </c>
      <c r="B1223" s="328" t="s">
        <v>2498</v>
      </c>
      <c r="C1223" s="329">
        <v>19932847.129999999</v>
      </c>
      <c r="D1223" s="329">
        <v>1758908.68</v>
      </c>
      <c r="E1223" s="329">
        <v>0</v>
      </c>
      <c r="F1223" s="329">
        <v>21691755.809999999</v>
      </c>
    </row>
    <row r="1224" spans="1:6" hidden="1" x14ac:dyDescent="0.25">
      <c r="A1224" s="327" t="s">
        <v>2499</v>
      </c>
      <c r="B1224" s="328" t="s">
        <v>2500</v>
      </c>
      <c r="C1224" s="329">
        <v>54678365.100000001</v>
      </c>
      <c r="D1224" s="329">
        <v>1755354.3499999999</v>
      </c>
      <c r="E1224" s="329">
        <v>42782.28</v>
      </c>
      <c r="F1224" s="329">
        <v>56390937.170000002</v>
      </c>
    </row>
    <row r="1225" spans="1:6" hidden="1" x14ac:dyDescent="0.25">
      <c r="A1225" s="327" t="s">
        <v>2501</v>
      </c>
      <c r="B1225" s="328" t="s">
        <v>2502</v>
      </c>
      <c r="C1225" s="329">
        <v>54678365.100000001</v>
      </c>
      <c r="D1225" s="329">
        <v>1755354.3499999999</v>
      </c>
      <c r="E1225" s="329">
        <v>42782.28</v>
      </c>
      <c r="F1225" s="329">
        <v>56390937.170000002</v>
      </c>
    </row>
    <row r="1226" spans="1:6" hidden="1" x14ac:dyDescent="0.25">
      <c r="A1226" s="327" t="s">
        <v>2503</v>
      </c>
      <c r="B1226" s="328" t="s">
        <v>2504</v>
      </c>
      <c r="C1226" s="329">
        <v>6617917.6399999997</v>
      </c>
      <c r="D1226" s="329">
        <v>4999018.7100000009</v>
      </c>
      <c r="E1226" s="329">
        <v>864800</v>
      </c>
      <c r="F1226" s="329">
        <v>10752136.350000001</v>
      </c>
    </row>
    <row r="1227" spans="1:6" hidden="1" x14ac:dyDescent="0.25">
      <c r="A1227" s="327" t="s">
        <v>2505</v>
      </c>
      <c r="B1227" s="328" t="s">
        <v>2504</v>
      </c>
      <c r="C1227" s="329">
        <v>6617917.6399999997</v>
      </c>
      <c r="D1227" s="329">
        <v>4999018.7100000009</v>
      </c>
      <c r="E1227" s="329">
        <v>864800</v>
      </c>
      <c r="F1227" s="329">
        <v>10752136.350000001</v>
      </c>
    </row>
    <row r="1228" spans="1:6" hidden="1" x14ac:dyDescent="0.25">
      <c r="A1228" s="327" t="s">
        <v>2506</v>
      </c>
      <c r="B1228" s="328" t="s">
        <v>2507</v>
      </c>
      <c r="C1228" s="329">
        <v>24884789.300000001</v>
      </c>
      <c r="D1228" s="329">
        <v>8302165.0500000007</v>
      </c>
      <c r="E1228" s="329">
        <v>0</v>
      </c>
      <c r="F1228" s="329">
        <v>33186954.350000001</v>
      </c>
    </row>
    <row r="1229" spans="1:6" hidden="1" x14ac:dyDescent="0.25">
      <c r="A1229" s="327" t="s">
        <v>2508</v>
      </c>
      <c r="B1229" s="328" t="s">
        <v>2507</v>
      </c>
      <c r="C1229" s="329">
        <v>24884789.300000001</v>
      </c>
      <c r="D1229" s="329">
        <v>8302165.0500000007</v>
      </c>
      <c r="E1229" s="329">
        <v>0</v>
      </c>
      <c r="F1229" s="329">
        <v>33186954.350000001</v>
      </c>
    </row>
    <row r="1230" spans="1:6" hidden="1" x14ac:dyDescent="0.25">
      <c r="A1230" s="327" t="s">
        <v>2509</v>
      </c>
      <c r="B1230" s="328" t="s">
        <v>2510</v>
      </c>
      <c r="C1230" s="329">
        <v>20193728.41</v>
      </c>
      <c r="D1230" s="329">
        <v>9556635.6099999994</v>
      </c>
      <c r="E1230" s="329">
        <v>275430.3</v>
      </c>
      <c r="F1230" s="329">
        <v>29474933.719999999</v>
      </c>
    </row>
    <row r="1231" spans="1:6" hidden="1" x14ac:dyDescent="0.25">
      <c r="A1231" s="327" t="s">
        <v>2511</v>
      </c>
      <c r="B1231" s="328" t="s">
        <v>2512</v>
      </c>
      <c r="C1231" s="329">
        <v>20193728.41</v>
      </c>
      <c r="D1231" s="329">
        <v>9556635.6099999994</v>
      </c>
      <c r="E1231" s="329">
        <v>275430.3</v>
      </c>
      <c r="F1231" s="329">
        <v>29474933.719999999</v>
      </c>
    </row>
    <row r="1232" spans="1:6" hidden="1" x14ac:dyDescent="0.25">
      <c r="A1232" s="327" t="s">
        <v>2513</v>
      </c>
      <c r="B1232" s="328" t="s">
        <v>2514</v>
      </c>
      <c r="C1232" s="329">
        <v>546300</v>
      </c>
      <c r="D1232" s="329">
        <v>0</v>
      </c>
      <c r="E1232" s="329">
        <v>0</v>
      </c>
      <c r="F1232" s="329">
        <v>546300</v>
      </c>
    </row>
    <row r="1233" spans="1:6" hidden="1" x14ac:dyDescent="0.25">
      <c r="A1233" s="327" t="s">
        <v>2515</v>
      </c>
      <c r="B1233" s="328" t="s">
        <v>2516</v>
      </c>
      <c r="C1233" s="329">
        <v>546300</v>
      </c>
      <c r="D1233" s="329">
        <v>0</v>
      </c>
      <c r="E1233" s="329">
        <v>0</v>
      </c>
      <c r="F1233" s="329">
        <v>546300</v>
      </c>
    </row>
    <row r="1234" spans="1:6" hidden="1" x14ac:dyDescent="0.25">
      <c r="A1234" s="327" t="s">
        <v>2517</v>
      </c>
      <c r="B1234" s="328" t="s">
        <v>2516</v>
      </c>
      <c r="C1234" s="329">
        <v>546300</v>
      </c>
      <c r="D1234" s="329">
        <v>0</v>
      </c>
      <c r="E1234" s="329">
        <v>0</v>
      </c>
      <c r="F1234" s="329">
        <v>546300</v>
      </c>
    </row>
    <row r="1235" spans="1:6" hidden="1" x14ac:dyDescent="0.25">
      <c r="A1235" s="327" t="s">
        <v>2518</v>
      </c>
      <c r="B1235" s="328" t="s">
        <v>2519</v>
      </c>
      <c r="C1235" s="329">
        <v>0</v>
      </c>
      <c r="D1235" s="329">
        <v>0</v>
      </c>
      <c r="E1235" s="329">
        <v>0</v>
      </c>
      <c r="F1235" s="329">
        <v>0</v>
      </c>
    </row>
    <row r="1236" spans="1:6" hidden="1" x14ac:dyDescent="0.25">
      <c r="A1236" s="327" t="s">
        <v>2520</v>
      </c>
      <c r="B1236" s="328" t="s">
        <v>2519</v>
      </c>
      <c r="C1236" s="329">
        <v>0</v>
      </c>
      <c r="D1236" s="329">
        <v>0</v>
      </c>
      <c r="E1236" s="329">
        <v>0</v>
      </c>
      <c r="F1236" s="329">
        <v>0</v>
      </c>
    </row>
    <row r="1237" spans="1:6" hidden="1" x14ac:dyDescent="0.25">
      <c r="A1237" s="327" t="s">
        <v>2521</v>
      </c>
      <c r="B1237" s="328" t="s">
        <v>2522</v>
      </c>
      <c r="C1237" s="329">
        <v>0</v>
      </c>
      <c r="D1237" s="329">
        <v>0</v>
      </c>
      <c r="E1237" s="329">
        <v>0</v>
      </c>
      <c r="F1237" s="329">
        <v>0</v>
      </c>
    </row>
    <row r="1238" spans="1:6" hidden="1" x14ac:dyDescent="0.25">
      <c r="A1238" s="327" t="s">
        <v>2523</v>
      </c>
      <c r="B1238" s="328" t="s">
        <v>2524</v>
      </c>
      <c r="C1238" s="329">
        <v>0</v>
      </c>
      <c r="D1238" s="329">
        <v>0</v>
      </c>
      <c r="E1238" s="329">
        <v>0</v>
      </c>
      <c r="F1238" s="329">
        <v>0</v>
      </c>
    </row>
    <row r="1239" spans="1:6" hidden="1" x14ac:dyDescent="0.25">
      <c r="A1239" s="327" t="s">
        <v>2525</v>
      </c>
      <c r="B1239" s="328" t="s">
        <v>2524</v>
      </c>
      <c r="C1239" s="329">
        <v>0</v>
      </c>
      <c r="D1239" s="329">
        <v>0</v>
      </c>
      <c r="E1239" s="329">
        <v>0</v>
      </c>
      <c r="F1239" s="329">
        <v>0</v>
      </c>
    </row>
    <row r="1240" spans="1:6" hidden="1" x14ac:dyDescent="0.25">
      <c r="A1240" s="327" t="s">
        <v>2526</v>
      </c>
      <c r="B1240" s="328" t="s">
        <v>2527</v>
      </c>
      <c r="C1240" s="329">
        <v>0</v>
      </c>
      <c r="D1240" s="329">
        <v>0</v>
      </c>
      <c r="E1240" s="329">
        <v>0</v>
      </c>
      <c r="F1240" s="329">
        <v>0</v>
      </c>
    </row>
    <row r="1241" spans="1:6" hidden="1" x14ac:dyDescent="0.25">
      <c r="A1241" s="327" t="s">
        <v>2528</v>
      </c>
      <c r="B1241" s="328" t="s">
        <v>2527</v>
      </c>
      <c r="C1241" s="329">
        <v>0</v>
      </c>
      <c r="D1241" s="329">
        <v>0</v>
      </c>
      <c r="E1241" s="329">
        <v>0</v>
      </c>
      <c r="F1241" s="329">
        <v>0</v>
      </c>
    </row>
    <row r="1242" spans="1:6" hidden="1" x14ac:dyDescent="0.25">
      <c r="A1242" s="327" t="s">
        <v>2529</v>
      </c>
      <c r="B1242" s="328" t="s">
        <v>2530</v>
      </c>
      <c r="C1242" s="329">
        <v>0</v>
      </c>
      <c r="D1242" s="329">
        <v>0</v>
      </c>
      <c r="E1242" s="329">
        <v>0</v>
      </c>
      <c r="F1242" s="329">
        <v>0</v>
      </c>
    </row>
    <row r="1243" spans="1:6" hidden="1" x14ac:dyDescent="0.25">
      <c r="A1243" s="327" t="s">
        <v>2531</v>
      </c>
      <c r="B1243" s="328" t="s">
        <v>2530</v>
      </c>
      <c r="C1243" s="329">
        <v>0</v>
      </c>
      <c r="D1243" s="329">
        <v>0</v>
      </c>
      <c r="E1243" s="329">
        <v>0</v>
      </c>
      <c r="F1243" s="329">
        <v>0</v>
      </c>
    </row>
    <row r="1244" spans="1:6" hidden="1" x14ac:dyDescent="0.25">
      <c r="A1244" s="327" t="s">
        <v>2532</v>
      </c>
      <c r="B1244" s="328" t="s">
        <v>2533</v>
      </c>
      <c r="C1244" s="329">
        <v>0</v>
      </c>
      <c r="D1244" s="329">
        <v>0</v>
      </c>
      <c r="E1244" s="329">
        <v>0</v>
      </c>
      <c r="F1244" s="329">
        <v>0</v>
      </c>
    </row>
    <row r="1245" spans="1:6" hidden="1" x14ac:dyDescent="0.25">
      <c r="A1245" s="327" t="s">
        <v>2534</v>
      </c>
      <c r="B1245" s="328" t="s">
        <v>2533</v>
      </c>
      <c r="C1245" s="329">
        <v>0</v>
      </c>
      <c r="D1245" s="329">
        <v>0</v>
      </c>
      <c r="E1245" s="329">
        <v>0</v>
      </c>
      <c r="F1245" s="329">
        <v>0</v>
      </c>
    </row>
    <row r="1246" spans="1:6" hidden="1" x14ac:dyDescent="0.25">
      <c r="A1246" s="327" t="s">
        <v>2535</v>
      </c>
      <c r="B1246" s="328" t="s">
        <v>2536</v>
      </c>
      <c r="C1246" s="329">
        <v>0</v>
      </c>
      <c r="D1246" s="329">
        <v>0</v>
      </c>
      <c r="E1246" s="329">
        <v>0</v>
      </c>
      <c r="F1246" s="329">
        <v>0</v>
      </c>
    </row>
    <row r="1247" spans="1:6" hidden="1" x14ac:dyDescent="0.25">
      <c r="A1247" s="327" t="s">
        <v>2537</v>
      </c>
      <c r="B1247" s="328" t="s">
        <v>2536</v>
      </c>
      <c r="C1247" s="329">
        <v>0</v>
      </c>
      <c r="D1247" s="329">
        <v>0</v>
      </c>
      <c r="E1247" s="329">
        <v>0</v>
      </c>
      <c r="F1247" s="329">
        <v>0</v>
      </c>
    </row>
    <row r="1248" spans="1:6" hidden="1" x14ac:dyDescent="0.25">
      <c r="A1248" s="327" t="s">
        <v>2538</v>
      </c>
      <c r="B1248" s="328" t="s">
        <v>2539</v>
      </c>
      <c r="C1248" s="329">
        <v>0</v>
      </c>
      <c r="D1248" s="329">
        <v>0</v>
      </c>
      <c r="E1248" s="329">
        <v>0</v>
      </c>
      <c r="F1248" s="329">
        <v>0</v>
      </c>
    </row>
    <row r="1249" spans="1:6" hidden="1" x14ac:dyDescent="0.25">
      <c r="A1249" s="327" t="s">
        <v>2540</v>
      </c>
      <c r="B1249" s="328" t="s">
        <v>2539</v>
      </c>
      <c r="C1249" s="329">
        <v>0</v>
      </c>
      <c r="D1249" s="329">
        <v>0</v>
      </c>
      <c r="E1249" s="329">
        <v>0</v>
      </c>
      <c r="F1249" s="329">
        <v>0</v>
      </c>
    </row>
    <row r="1250" spans="1:6" hidden="1" x14ac:dyDescent="0.25">
      <c r="A1250" s="327" t="s">
        <v>2541</v>
      </c>
      <c r="B1250" s="328" t="s">
        <v>2542</v>
      </c>
      <c r="C1250" s="329">
        <v>0</v>
      </c>
      <c r="D1250" s="329">
        <v>0</v>
      </c>
      <c r="E1250" s="329">
        <v>0</v>
      </c>
      <c r="F1250" s="329">
        <v>0</v>
      </c>
    </row>
    <row r="1251" spans="1:6" hidden="1" x14ac:dyDescent="0.25">
      <c r="A1251" s="327" t="s">
        <v>2543</v>
      </c>
      <c r="B1251" s="328" t="s">
        <v>2542</v>
      </c>
      <c r="C1251" s="329">
        <v>0</v>
      </c>
      <c r="D1251" s="329">
        <v>0</v>
      </c>
      <c r="E1251" s="329">
        <v>0</v>
      </c>
      <c r="F1251" s="329">
        <v>0</v>
      </c>
    </row>
    <row r="1252" spans="1:6" hidden="1" x14ac:dyDescent="0.25">
      <c r="A1252" s="327" t="s">
        <v>2544</v>
      </c>
      <c r="B1252" s="328" t="s">
        <v>2545</v>
      </c>
      <c r="C1252" s="329">
        <v>0</v>
      </c>
      <c r="D1252" s="329">
        <v>0</v>
      </c>
      <c r="E1252" s="329">
        <v>0</v>
      </c>
      <c r="F1252" s="329">
        <v>0</v>
      </c>
    </row>
    <row r="1253" spans="1:6" hidden="1" x14ac:dyDescent="0.25">
      <c r="A1253" s="327" t="s">
        <v>2546</v>
      </c>
      <c r="B1253" s="328" t="s">
        <v>2545</v>
      </c>
      <c r="C1253" s="329">
        <v>0</v>
      </c>
      <c r="D1253" s="329">
        <v>0</v>
      </c>
      <c r="E1253" s="329">
        <v>0</v>
      </c>
      <c r="F1253" s="329">
        <v>0</v>
      </c>
    </row>
    <row r="1254" spans="1:6" hidden="1" x14ac:dyDescent="0.25">
      <c r="A1254" s="327" t="s">
        <v>2547</v>
      </c>
      <c r="B1254" s="328" t="s">
        <v>2548</v>
      </c>
      <c r="C1254" s="329">
        <v>0</v>
      </c>
      <c r="D1254" s="329">
        <v>0</v>
      </c>
      <c r="E1254" s="329">
        <v>0</v>
      </c>
      <c r="F1254" s="329">
        <v>0</v>
      </c>
    </row>
    <row r="1255" spans="1:6" hidden="1" x14ac:dyDescent="0.25">
      <c r="A1255" s="327" t="s">
        <v>2549</v>
      </c>
      <c r="B1255" s="328" t="s">
        <v>2548</v>
      </c>
      <c r="C1255" s="329">
        <v>0</v>
      </c>
      <c r="D1255" s="329">
        <v>0</v>
      </c>
      <c r="E1255" s="329">
        <v>0</v>
      </c>
      <c r="F1255" s="329">
        <v>0</v>
      </c>
    </row>
    <row r="1256" spans="1:6" hidden="1" x14ac:dyDescent="0.25">
      <c r="A1256" s="327" t="s">
        <v>8</v>
      </c>
      <c r="B1256" s="328" t="s">
        <v>9</v>
      </c>
      <c r="C1256" s="329">
        <v>73301334.659999996</v>
      </c>
      <c r="D1256" s="329">
        <v>958879.2</v>
      </c>
      <c r="E1256" s="329">
        <v>0</v>
      </c>
      <c r="F1256" s="329">
        <v>74260213.859999999</v>
      </c>
    </row>
    <row r="1257" spans="1:6" hidden="1" x14ac:dyDescent="0.25">
      <c r="A1257" s="327" t="s">
        <v>2550</v>
      </c>
      <c r="B1257" s="328" t="s">
        <v>2551</v>
      </c>
      <c r="C1257" s="329">
        <v>36896091.990000002</v>
      </c>
      <c r="D1257" s="329">
        <v>0</v>
      </c>
      <c r="E1257" s="329">
        <v>0</v>
      </c>
      <c r="F1257" s="329">
        <v>36896091.990000002</v>
      </c>
    </row>
    <row r="1258" spans="1:6" hidden="1" x14ac:dyDescent="0.25">
      <c r="A1258" s="327" t="s">
        <v>2552</v>
      </c>
      <c r="B1258" s="328" t="s">
        <v>2551</v>
      </c>
      <c r="C1258" s="329">
        <v>36896091.990000002</v>
      </c>
      <c r="D1258" s="329">
        <v>0</v>
      </c>
      <c r="E1258" s="329">
        <v>0</v>
      </c>
      <c r="F1258" s="329">
        <v>36896091.990000002</v>
      </c>
    </row>
    <row r="1259" spans="1:6" hidden="1" x14ac:dyDescent="0.25">
      <c r="A1259" s="327" t="s">
        <v>2553</v>
      </c>
      <c r="B1259" s="328" t="s">
        <v>2551</v>
      </c>
      <c r="C1259" s="329">
        <v>36896091.990000002</v>
      </c>
      <c r="D1259" s="329">
        <v>0</v>
      </c>
      <c r="E1259" s="329">
        <v>0</v>
      </c>
      <c r="F1259" s="329">
        <v>36896091.990000002</v>
      </c>
    </row>
    <row r="1260" spans="1:6" hidden="1" x14ac:dyDescent="0.25">
      <c r="A1260" s="327" t="s">
        <v>2554</v>
      </c>
      <c r="B1260" s="328" t="s">
        <v>2555</v>
      </c>
      <c r="C1260" s="329">
        <v>0</v>
      </c>
      <c r="D1260" s="329">
        <v>0</v>
      </c>
      <c r="E1260" s="329">
        <v>0</v>
      </c>
      <c r="F1260" s="329">
        <v>0</v>
      </c>
    </row>
    <row r="1261" spans="1:6" hidden="1" x14ac:dyDescent="0.25">
      <c r="A1261" s="327" t="s">
        <v>2556</v>
      </c>
      <c r="B1261" s="328" t="s">
        <v>2557</v>
      </c>
      <c r="C1261" s="329">
        <v>0</v>
      </c>
      <c r="D1261" s="329">
        <v>0</v>
      </c>
      <c r="E1261" s="329">
        <v>0</v>
      </c>
      <c r="F1261" s="329">
        <v>0</v>
      </c>
    </row>
    <row r="1262" spans="1:6" hidden="1" x14ac:dyDescent="0.25">
      <c r="A1262" s="327" t="s">
        <v>2558</v>
      </c>
      <c r="B1262" s="328" t="s">
        <v>2557</v>
      </c>
      <c r="C1262" s="329">
        <v>0</v>
      </c>
      <c r="D1262" s="329">
        <v>0</v>
      </c>
      <c r="E1262" s="329">
        <v>0</v>
      </c>
      <c r="F1262" s="329">
        <v>0</v>
      </c>
    </row>
    <row r="1263" spans="1:6" hidden="1" x14ac:dyDescent="0.25">
      <c r="A1263" s="327" t="s">
        <v>2559</v>
      </c>
      <c r="B1263" s="328" t="s">
        <v>2560</v>
      </c>
      <c r="C1263" s="329">
        <v>0</v>
      </c>
      <c r="D1263" s="329">
        <v>0</v>
      </c>
      <c r="E1263" s="329">
        <v>0</v>
      </c>
      <c r="F1263" s="329">
        <v>0</v>
      </c>
    </row>
    <row r="1264" spans="1:6" hidden="1" x14ac:dyDescent="0.25">
      <c r="A1264" s="327" t="s">
        <v>2561</v>
      </c>
      <c r="B1264" s="328" t="s">
        <v>2560</v>
      </c>
      <c r="C1264" s="329">
        <v>0</v>
      </c>
      <c r="D1264" s="329">
        <v>0</v>
      </c>
      <c r="E1264" s="329">
        <v>0</v>
      </c>
      <c r="F1264" s="329">
        <v>0</v>
      </c>
    </row>
    <row r="1265" spans="1:6" hidden="1" x14ac:dyDescent="0.25">
      <c r="A1265" s="327" t="s">
        <v>2562</v>
      </c>
      <c r="B1265" s="328" t="s">
        <v>2563</v>
      </c>
      <c r="C1265" s="329">
        <v>0</v>
      </c>
      <c r="D1265" s="329">
        <v>0</v>
      </c>
      <c r="E1265" s="329">
        <v>0</v>
      </c>
      <c r="F1265" s="329">
        <v>0</v>
      </c>
    </row>
    <row r="1266" spans="1:6" hidden="1" x14ac:dyDescent="0.25">
      <c r="A1266" s="327" t="s">
        <v>2564</v>
      </c>
      <c r="B1266" s="328" t="s">
        <v>2563</v>
      </c>
      <c r="C1266" s="329">
        <v>0</v>
      </c>
      <c r="D1266" s="329">
        <v>0</v>
      </c>
      <c r="E1266" s="329">
        <v>0</v>
      </c>
      <c r="F1266" s="329">
        <v>0</v>
      </c>
    </row>
    <row r="1267" spans="1:6" hidden="1" x14ac:dyDescent="0.25">
      <c r="A1267" s="327" t="s">
        <v>2565</v>
      </c>
      <c r="B1267" s="328" t="s">
        <v>2566</v>
      </c>
      <c r="C1267" s="329">
        <v>0</v>
      </c>
      <c r="D1267" s="329">
        <v>0</v>
      </c>
      <c r="E1267" s="329">
        <v>0</v>
      </c>
      <c r="F1267" s="329">
        <v>0</v>
      </c>
    </row>
    <row r="1268" spans="1:6" hidden="1" x14ac:dyDescent="0.25">
      <c r="A1268" s="327" t="s">
        <v>2567</v>
      </c>
      <c r="B1268" s="328" t="s">
        <v>2568</v>
      </c>
      <c r="C1268" s="329">
        <v>0</v>
      </c>
      <c r="D1268" s="329">
        <v>0</v>
      </c>
      <c r="E1268" s="329">
        <v>0</v>
      </c>
      <c r="F1268" s="329">
        <v>0</v>
      </c>
    </row>
    <row r="1269" spans="1:6" hidden="1" x14ac:dyDescent="0.25">
      <c r="A1269" s="327" t="s">
        <v>2569</v>
      </c>
      <c r="B1269" s="328" t="s">
        <v>2568</v>
      </c>
      <c r="C1269" s="329">
        <v>0</v>
      </c>
      <c r="D1269" s="329">
        <v>0</v>
      </c>
      <c r="E1269" s="329">
        <v>0</v>
      </c>
      <c r="F1269" s="329">
        <v>0</v>
      </c>
    </row>
    <row r="1270" spans="1:6" hidden="1" x14ac:dyDescent="0.25">
      <c r="A1270" s="327" t="s">
        <v>2570</v>
      </c>
      <c r="B1270" s="328" t="s">
        <v>2571</v>
      </c>
      <c r="C1270" s="329">
        <v>0</v>
      </c>
      <c r="D1270" s="329">
        <v>0</v>
      </c>
      <c r="E1270" s="329">
        <v>0</v>
      </c>
      <c r="F1270" s="329">
        <v>0</v>
      </c>
    </row>
    <row r="1271" spans="1:6" hidden="1" x14ac:dyDescent="0.25">
      <c r="A1271" s="327" t="s">
        <v>2572</v>
      </c>
      <c r="B1271" s="328" t="s">
        <v>2571</v>
      </c>
      <c r="C1271" s="329">
        <v>0</v>
      </c>
      <c r="D1271" s="329">
        <v>0</v>
      </c>
      <c r="E1271" s="329">
        <v>0</v>
      </c>
      <c r="F1271" s="329">
        <v>0</v>
      </c>
    </row>
    <row r="1272" spans="1:6" hidden="1" x14ac:dyDescent="0.25">
      <c r="A1272" s="327" t="s">
        <v>2573</v>
      </c>
      <c r="B1272" s="328" t="s">
        <v>2574</v>
      </c>
      <c r="C1272" s="329">
        <v>36405242.670000002</v>
      </c>
      <c r="D1272" s="329">
        <v>958879.2</v>
      </c>
      <c r="E1272" s="329">
        <v>0</v>
      </c>
      <c r="F1272" s="329">
        <v>37364121.870000005</v>
      </c>
    </row>
    <row r="1273" spans="1:6" hidden="1" x14ac:dyDescent="0.25">
      <c r="A1273" s="327" t="s">
        <v>2575</v>
      </c>
      <c r="B1273" s="328" t="s">
        <v>2576</v>
      </c>
      <c r="C1273" s="329">
        <v>36405242.670000002</v>
      </c>
      <c r="D1273" s="329">
        <v>958879.2</v>
      </c>
      <c r="E1273" s="329">
        <v>0</v>
      </c>
      <c r="F1273" s="329">
        <v>37364121.870000005</v>
      </c>
    </row>
    <row r="1274" spans="1:6" hidden="1" x14ac:dyDescent="0.25">
      <c r="A1274" s="327" t="s">
        <v>2577</v>
      </c>
      <c r="B1274" s="328" t="s">
        <v>2576</v>
      </c>
      <c r="C1274" s="329">
        <v>36405242.670000002</v>
      </c>
      <c r="D1274" s="329">
        <v>958879.2</v>
      </c>
      <c r="E1274" s="329">
        <v>0</v>
      </c>
      <c r="F1274" s="329">
        <v>37364121.870000005</v>
      </c>
    </row>
    <row r="1275" spans="1:6" hidden="1" x14ac:dyDescent="0.25">
      <c r="A1275" s="327" t="s">
        <v>2578</v>
      </c>
      <c r="B1275" s="328" t="s">
        <v>2579</v>
      </c>
      <c r="C1275" s="329">
        <v>0</v>
      </c>
      <c r="D1275" s="329">
        <v>0</v>
      </c>
      <c r="E1275" s="329">
        <v>0</v>
      </c>
      <c r="F1275" s="329">
        <v>0</v>
      </c>
    </row>
    <row r="1276" spans="1:6" hidden="1" x14ac:dyDescent="0.25">
      <c r="A1276" s="327" t="s">
        <v>2580</v>
      </c>
      <c r="B1276" s="328" t="s">
        <v>2579</v>
      </c>
      <c r="C1276" s="329">
        <v>0</v>
      </c>
      <c r="D1276" s="329">
        <v>0</v>
      </c>
      <c r="E1276" s="329">
        <v>0</v>
      </c>
      <c r="F1276" s="329">
        <v>0</v>
      </c>
    </row>
    <row r="1277" spans="1:6" hidden="1" x14ac:dyDescent="0.25">
      <c r="A1277" s="327" t="s">
        <v>2581</v>
      </c>
      <c r="B1277" s="328" t="s">
        <v>2582</v>
      </c>
      <c r="C1277" s="329">
        <v>0</v>
      </c>
      <c r="D1277" s="329">
        <v>0</v>
      </c>
      <c r="E1277" s="329">
        <v>0</v>
      </c>
      <c r="F1277" s="329">
        <v>0</v>
      </c>
    </row>
    <row r="1278" spans="1:6" hidden="1" x14ac:dyDescent="0.25">
      <c r="A1278" s="327" t="s">
        <v>2583</v>
      </c>
      <c r="B1278" s="328" t="s">
        <v>2582</v>
      </c>
      <c r="C1278" s="329">
        <v>0</v>
      </c>
      <c r="D1278" s="329">
        <v>0</v>
      </c>
      <c r="E1278" s="329">
        <v>0</v>
      </c>
      <c r="F1278" s="329">
        <v>0</v>
      </c>
    </row>
    <row r="1279" spans="1:6" hidden="1" x14ac:dyDescent="0.25">
      <c r="A1279" s="327" t="s">
        <v>2584</v>
      </c>
      <c r="B1279" s="328" t="s">
        <v>2582</v>
      </c>
      <c r="C1279" s="329">
        <v>0</v>
      </c>
      <c r="D1279" s="329">
        <v>0</v>
      </c>
      <c r="E1279" s="329">
        <v>0</v>
      </c>
      <c r="F1279" s="329">
        <v>0</v>
      </c>
    </row>
    <row r="1280" spans="1:6" hidden="1" x14ac:dyDescent="0.25">
      <c r="A1280" s="327" t="s">
        <v>10</v>
      </c>
      <c r="B1280" s="328" t="s">
        <v>2585</v>
      </c>
      <c r="C1280" s="329">
        <v>-439349376.60000002</v>
      </c>
      <c r="D1280" s="329">
        <v>12798337.560000001</v>
      </c>
      <c r="E1280" s="329">
        <v>184922379.56999999</v>
      </c>
      <c r="F1280" s="329">
        <v>-611473418.61000001</v>
      </c>
    </row>
    <row r="1281" spans="1:6" hidden="1" x14ac:dyDescent="0.25">
      <c r="A1281" s="327" t="s">
        <v>2586</v>
      </c>
      <c r="B1281" s="328" t="s">
        <v>2587</v>
      </c>
      <c r="C1281" s="329">
        <v>0</v>
      </c>
      <c r="D1281" s="329">
        <v>0</v>
      </c>
      <c r="E1281" s="329">
        <v>12113416.050000001</v>
      </c>
      <c r="F1281" s="329">
        <v>-12113416.050000001</v>
      </c>
    </row>
    <row r="1282" spans="1:6" hidden="1" x14ac:dyDescent="0.25">
      <c r="A1282" s="327" t="s">
        <v>2588</v>
      </c>
      <c r="B1282" s="328" t="s">
        <v>2589</v>
      </c>
      <c r="C1282" s="329">
        <v>0</v>
      </c>
      <c r="D1282" s="329">
        <v>0</v>
      </c>
      <c r="E1282" s="329">
        <v>0</v>
      </c>
      <c r="F1282" s="329">
        <v>0</v>
      </c>
    </row>
    <row r="1283" spans="1:6" hidden="1" x14ac:dyDescent="0.25">
      <c r="A1283" s="327" t="s">
        <v>2590</v>
      </c>
      <c r="B1283" s="328" t="s">
        <v>2591</v>
      </c>
      <c r="C1283" s="329">
        <v>0</v>
      </c>
      <c r="D1283" s="329">
        <v>0</v>
      </c>
      <c r="E1283" s="329">
        <v>12113416.050000001</v>
      </c>
      <c r="F1283" s="329">
        <v>-12113416.050000001</v>
      </c>
    </row>
    <row r="1284" spans="1:6" hidden="1" x14ac:dyDescent="0.25">
      <c r="A1284" s="327" t="s">
        <v>2592</v>
      </c>
      <c r="B1284" s="328" t="s">
        <v>2593</v>
      </c>
      <c r="C1284" s="329">
        <v>0</v>
      </c>
      <c r="D1284" s="329">
        <v>0</v>
      </c>
      <c r="E1284" s="329">
        <v>0</v>
      </c>
      <c r="F1284" s="329">
        <v>0</v>
      </c>
    </row>
    <row r="1285" spans="1:6" hidden="1" x14ac:dyDescent="0.25">
      <c r="A1285" s="327" t="s">
        <v>2594</v>
      </c>
      <c r="B1285" s="328" t="s">
        <v>2595</v>
      </c>
      <c r="C1285" s="329">
        <v>0</v>
      </c>
      <c r="D1285" s="329">
        <v>0</v>
      </c>
      <c r="E1285" s="329">
        <v>0</v>
      </c>
      <c r="F1285" s="329">
        <v>0</v>
      </c>
    </row>
    <row r="1286" spans="1:6" hidden="1" x14ac:dyDescent="0.25">
      <c r="A1286" s="327" t="s">
        <v>2596</v>
      </c>
      <c r="B1286" s="328" t="s">
        <v>2597</v>
      </c>
      <c r="C1286" s="329">
        <v>0</v>
      </c>
      <c r="D1286" s="329">
        <v>0</v>
      </c>
      <c r="E1286" s="329">
        <v>0</v>
      </c>
      <c r="F1286" s="329">
        <v>0</v>
      </c>
    </row>
    <row r="1287" spans="1:6" hidden="1" x14ac:dyDescent="0.25">
      <c r="A1287" s="327" t="s">
        <v>2598</v>
      </c>
      <c r="B1287" s="328" t="s">
        <v>2597</v>
      </c>
      <c r="C1287" s="329">
        <v>0</v>
      </c>
      <c r="D1287" s="329">
        <v>0</v>
      </c>
      <c r="E1287" s="329">
        <v>0</v>
      </c>
      <c r="F1287" s="329">
        <v>0</v>
      </c>
    </row>
    <row r="1288" spans="1:6" hidden="1" x14ac:dyDescent="0.25">
      <c r="A1288" s="327" t="s">
        <v>2599</v>
      </c>
      <c r="B1288" s="328" t="s">
        <v>2597</v>
      </c>
      <c r="C1288" s="329">
        <v>0</v>
      </c>
      <c r="D1288" s="329">
        <v>0</v>
      </c>
      <c r="E1288" s="329">
        <v>0</v>
      </c>
      <c r="F1288" s="329">
        <v>0</v>
      </c>
    </row>
    <row r="1289" spans="1:6" hidden="1" x14ac:dyDescent="0.25">
      <c r="A1289" s="327" t="s">
        <v>2600</v>
      </c>
      <c r="B1289" s="328" t="s">
        <v>2597</v>
      </c>
      <c r="C1289" s="329">
        <v>0</v>
      </c>
      <c r="D1289" s="329">
        <v>0</v>
      </c>
      <c r="E1289" s="329">
        <v>0</v>
      </c>
      <c r="F1289" s="329">
        <v>0</v>
      </c>
    </row>
    <row r="1290" spans="1:6" hidden="1" x14ac:dyDescent="0.25">
      <c r="A1290" s="327" t="s">
        <v>2601</v>
      </c>
      <c r="B1290" s="328" t="s">
        <v>2597</v>
      </c>
      <c r="C1290" s="329">
        <v>0</v>
      </c>
      <c r="D1290" s="329">
        <v>0</v>
      </c>
      <c r="E1290" s="329">
        <v>0</v>
      </c>
      <c r="F1290" s="329">
        <v>0</v>
      </c>
    </row>
    <row r="1291" spans="1:6" hidden="1" x14ac:dyDescent="0.25">
      <c r="A1291" s="327" t="s">
        <v>2602</v>
      </c>
      <c r="B1291" s="328" t="s">
        <v>2603</v>
      </c>
      <c r="C1291" s="329">
        <v>0</v>
      </c>
      <c r="D1291" s="329">
        <v>0</v>
      </c>
      <c r="E1291" s="329">
        <v>0</v>
      </c>
      <c r="F1291" s="329">
        <v>0</v>
      </c>
    </row>
    <row r="1292" spans="1:6" hidden="1" x14ac:dyDescent="0.25">
      <c r="A1292" s="327" t="s">
        <v>2604</v>
      </c>
      <c r="B1292" s="328" t="s">
        <v>2597</v>
      </c>
      <c r="C1292" s="329">
        <v>0</v>
      </c>
      <c r="D1292" s="329">
        <v>0</v>
      </c>
      <c r="E1292" s="329">
        <v>0</v>
      </c>
      <c r="F1292" s="329">
        <v>0</v>
      </c>
    </row>
    <row r="1293" spans="1:6" hidden="1" x14ac:dyDescent="0.25">
      <c r="A1293" s="327" t="s">
        <v>2605</v>
      </c>
      <c r="B1293" s="328" t="s">
        <v>2597</v>
      </c>
      <c r="C1293" s="329">
        <v>0</v>
      </c>
      <c r="D1293" s="329">
        <v>0</v>
      </c>
      <c r="E1293" s="329">
        <v>0</v>
      </c>
      <c r="F1293" s="329">
        <v>0</v>
      </c>
    </row>
    <row r="1294" spans="1:6" hidden="1" x14ac:dyDescent="0.25">
      <c r="A1294" s="327" t="s">
        <v>2606</v>
      </c>
      <c r="B1294" s="328" t="s">
        <v>2603</v>
      </c>
      <c r="C1294" s="329">
        <v>0</v>
      </c>
      <c r="D1294" s="329">
        <v>0</v>
      </c>
      <c r="E1294" s="329">
        <v>0</v>
      </c>
      <c r="F1294" s="329">
        <v>0</v>
      </c>
    </row>
    <row r="1295" spans="1:6" hidden="1" x14ac:dyDescent="0.25">
      <c r="A1295" s="327" t="s">
        <v>2607</v>
      </c>
      <c r="B1295" s="328" t="s">
        <v>2608</v>
      </c>
      <c r="C1295" s="329">
        <v>-435775002.99000001</v>
      </c>
      <c r="D1295" s="329">
        <v>12506311.130000001</v>
      </c>
      <c r="E1295" s="329">
        <v>169292005.19</v>
      </c>
      <c r="F1295" s="329">
        <v>-592560697.04999995</v>
      </c>
    </row>
    <row r="1296" spans="1:6" hidden="1" x14ac:dyDescent="0.25">
      <c r="A1296" s="327" t="s">
        <v>2609</v>
      </c>
      <c r="B1296" s="328" t="s">
        <v>2610</v>
      </c>
      <c r="C1296" s="329">
        <v>-66382783.299999997</v>
      </c>
      <c r="D1296" s="329">
        <v>1457763.19</v>
      </c>
      <c r="E1296" s="329">
        <v>15499051.310000001</v>
      </c>
      <c r="F1296" s="329">
        <v>-80424071.420000002</v>
      </c>
    </row>
    <row r="1297" spans="1:6" hidden="1" x14ac:dyDescent="0.25">
      <c r="A1297" s="327" t="s">
        <v>2611</v>
      </c>
      <c r="B1297" s="328" t="s">
        <v>2612</v>
      </c>
      <c r="C1297" s="329">
        <v>-5357861.43</v>
      </c>
      <c r="D1297" s="329">
        <v>156469.32999999999</v>
      </c>
      <c r="E1297" s="329">
        <v>2025353.5800000003</v>
      </c>
      <c r="F1297" s="329">
        <v>-7226745.6799999997</v>
      </c>
    </row>
    <row r="1298" spans="1:6" hidden="1" x14ac:dyDescent="0.25">
      <c r="A1298" s="327" t="s">
        <v>2613</v>
      </c>
      <c r="B1298" s="328" t="s">
        <v>2614</v>
      </c>
      <c r="C1298" s="329">
        <v>-1094158.73</v>
      </c>
      <c r="D1298" s="329">
        <v>15235.72</v>
      </c>
      <c r="E1298" s="329">
        <v>362416.14</v>
      </c>
      <c r="F1298" s="329">
        <v>-1441339.15</v>
      </c>
    </row>
    <row r="1299" spans="1:6" hidden="1" x14ac:dyDescent="0.25">
      <c r="A1299" s="327" t="s">
        <v>2615</v>
      </c>
      <c r="B1299" s="328" t="s">
        <v>2616</v>
      </c>
      <c r="C1299" s="329">
        <v>-56123478.450000003</v>
      </c>
      <c r="D1299" s="329">
        <v>1162378.1100000001</v>
      </c>
      <c r="E1299" s="329">
        <v>11575949.370000001</v>
      </c>
      <c r="F1299" s="329">
        <v>-66537049.710000008</v>
      </c>
    </row>
    <row r="1300" spans="1:6" hidden="1" x14ac:dyDescent="0.25">
      <c r="A1300" s="327" t="s">
        <v>2617</v>
      </c>
      <c r="B1300" s="328" t="s">
        <v>2618</v>
      </c>
      <c r="C1300" s="329">
        <v>-3807284.69</v>
      </c>
      <c r="D1300" s="329">
        <v>123680.03</v>
      </c>
      <c r="E1300" s="329">
        <v>1535332.2199999997</v>
      </c>
      <c r="F1300" s="329">
        <v>-5218936.88</v>
      </c>
    </row>
    <row r="1301" spans="1:6" hidden="1" x14ac:dyDescent="0.25">
      <c r="A1301" s="327" t="s">
        <v>2619</v>
      </c>
      <c r="B1301" s="328" t="s">
        <v>2610</v>
      </c>
      <c r="C1301" s="329">
        <v>-9034609.5999999996</v>
      </c>
      <c r="D1301" s="329">
        <v>135974.09</v>
      </c>
      <c r="E1301" s="329">
        <v>2027176.23</v>
      </c>
      <c r="F1301" s="329">
        <v>-10925811.74</v>
      </c>
    </row>
    <row r="1302" spans="1:6" hidden="1" x14ac:dyDescent="0.25">
      <c r="A1302" s="327" t="s">
        <v>2620</v>
      </c>
      <c r="B1302" s="328" t="s">
        <v>2621</v>
      </c>
      <c r="C1302" s="329">
        <v>-4026372.22</v>
      </c>
      <c r="D1302" s="329">
        <v>49029.59</v>
      </c>
      <c r="E1302" s="329">
        <v>587385.19000000006</v>
      </c>
      <c r="F1302" s="329">
        <v>-4564727.82</v>
      </c>
    </row>
    <row r="1303" spans="1:6" hidden="1" x14ac:dyDescent="0.25">
      <c r="A1303" s="327" t="s">
        <v>2622</v>
      </c>
      <c r="B1303" s="328" t="s">
        <v>2623</v>
      </c>
      <c r="C1303" s="329">
        <v>-745617.46</v>
      </c>
      <c r="D1303" s="329">
        <v>5129.51</v>
      </c>
      <c r="E1303" s="329">
        <v>104400.52</v>
      </c>
      <c r="F1303" s="329">
        <v>-844888.47</v>
      </c>
    </row>
    <row r="1304" spans="1:6" hidden="1" x14ac:dyDescent="0.25">
      <c r="A1304" s="327" t="s">
        <v>2624</v>
      </c>
      <c r="B1304" s="328" t="s">
        <v>2625</v>
      </c>
      <c r="C1304" s="329">
        <v>-1952650.35</v>
      </c>
      <c r="D1304" s="329">
        <v>63844.01</v>
      </c>
      <c r="E1304" s="329">
        <v>1089618.4500000002</v>
      </c>
      <c r="F1304" s="329">
        <v>-2978424.79</v>
      </c>
    </row>
    <row r="1305" spans="1:6" hidden="1" x14ac:dyDescent="0.25">
      <c r="A1305" s="327" t="s">
        <v>2626</v>
      </c>
      <c r="B1305" s="328" t="s">
        <v>2627</v>
      </c>
      <c r="C1305" s="329">
        <v>-2309969.5699999998</v>
      </c>
      <c r="D1305" s="329">
        <v>17970.98</v>
      </c>
      <c r="E1305" s="329">
        <v>245772.06999999998</v>
      </c>
      <c r="F1305" s="329">
        <v>-2537770.6599999997</v>
      </c>
    </row>
    <row r="1306" spans="1:6" hidden="1" x14ac:dyDescent="0.25">
      <c r="A1306" s="327" t="s">
        <v>2628</v>
      </c>
      <c r="B1306" s="328" t="s">
        <v>2629</v>
      </c>
      <c r="C1306" s="329">
        <v>-11387215.619999999</v>
      </c>
      <c r="D1306" s="329">
        <v>514498.58</v>
      </c>
      <c r="E1306" s="329">
        <v>4993803.4800000004</v>
      </c>
      <c r="F1306" s="329">
        <v>-15866520.52</v>
      </c>
    </row>
    <row r="1307" spans="1:6" hidden="1" x14ac:dyDescent="0.25">
      <c r="A1307" s="327" t="s">
        <v>2630</v>
      </c>
      <c r="B1307" s="328" t="s">
        <v>2631</v>
      </c>
      <c r="C1307" s="329">
        <v>-8934425.6600000001</v>
      </c>
      <c r="D1307" s="329">
        <v>494215.26</v>
      </c>
      <c r="E1307" s="329">
        <v>4706521.45</v>
      </c>
      <c r="F1307" s="329">
        <v>-13146731.850000001</v>
      </c>
    </row>
    <row r="1308" spans="1:6" hidden="1" x14ac:dyDescent="0.25">
      <c r="A1308" s="327" t="s">
        <v>2632</v>
      </c>
      <c r="B1308" s="328" t="s">
        <v>2633</v>
      </c>
      <c r="C1308" s="329">
        <v>-2452789.96</v>
      </c>
      <c r="D1308" s="329">
        <v>20283.32</v>
      </c>
      <c r="E1308" s="329">
        <v>287282.02999999997</v>
      </c>
      <c r="F1308" s="329">
        <v>-2719788.67</v>
      </c>
    </row>
    <row r="1309" spans="1:6" hidden="1" x14ac:dyDescent="0.25">
      <c r="A1309" s="327" t="s">
        <v>2634</v>
      </c>
      <c r="B1309" s="328" t="s">
        <v>2635</v>
      </c>
      <c r="C1309" s="329">
        <v>-251926100.12</v>
      </c>
      <c r="D1309" s="329">
        <v>8256614.3600000003</v>
      </c>
      <c r="E1309" s="329">
        <v>94399224.470000029</v>
      </c>
      <c r="F1309" s="329">
        <v>-338068710.23000002</v>
      </c>
    </row>
    <row r="1310" spans="1:6" hidden="1" x14ac:dyDescent="0.25">
      <c r="A1310" s="327" t="s">
        <v>2636</v>
      </c>
      <c r="B1310" s="328" t="s">
        <v>2637</v>
      </c>
      <c r="C1310" s="329">
        <v>-67787673.349999994</v>
      </c>
      <c r="D1310" s="329">
        <v>333145.17</v>
      </c>
      <c r="E1310" s="329">
        <v>4099416.32</v>
      </c>
      <c r="F1310" s="329">
        <v>-71553944.499999985</v>
      </c>
    </row>
    <row r="1311" spans="1:6" hidden="1" x14ac:dyDescent="0.25">
      <c r="A1311" s="327" t="s">
        <v>2638</v>
      </c>
      <c r="B1311" s="328" t="s">
        <v>2639</v>
      </c>
      <c r="C1311" s="329">
        <v>-3969232.66</v>
      </c>
      <c r="D1311" s="329">
        <v>6557396.4699999997</v>
      </c>
      <c r="E1311" s="329">
        <v>6619345.7000000002</v>
      </c>
      <c r="F1311" s="329">
        <v>-4031181.8900000006</v>
      </c>
    </row>
    <row r="1312" spans="1:6" hidden="1" x14ac:dyDescent="0.25">
      <c r="A1312" s="327" t="s">
        <v>2640</v>
      </c>
      <c r="B1312" s="328" t="s">
        <v>2641</v>
      </c>
      <c r="C1312" s="329">
        <v>0</v>
      </c>
      <c r="D1312" s="329">
        <v>0</v>
      </c>
      <c r="E1312" s="329">
        <v>0</v>
      </c>
      <c r="F1312" s="329">
        <v>0</v>
      </c>
    </row>
    <row r="1313" spans="1:6" hidden="1" x14ac:dyDescent="0.25">
      <c r="A1313" s="327" t="s">
        <v>2642</v>
      </c>
      <c r="B1313" s="328" t="s">
        <v>2643</v>
      </c>
      <c r="C1313" s="329">
        <v>0</v>
      </c>
      <c r="D1313" s="329">
        <v>0</v>
      </c>
      <c r="E1313" s="329">
        <v>0</v>
      </c>
      <c r="F1313" s="329">
        <v>0</v>
      </c>
    </row>
    <row r="1314" spans="1:6" hidden="1" x14ac:dyDescent="0.25">
      <c r="A1314" s="327" t="s">
        <v>2644</v>
      </c>
      <c r="B1314" s="328" t="s">
        <v>2645</v>
      </c>
      <c r="C1314" s="329">
        <v>0</v>
      </c>
      <c r="D1314" s="329">
        <v>279697.88</v>
      </c>
      <c r="E1314" s="329">
        <v>298481.95999999996</v>
      </c>
      <c r="F1314" s="329">
        <v>-18784.079999999958</v>
      </c>
    </row>
    <row r="1315" spans="1:6" hidden="1" x14ac:dyDescent="0.25">
      <c r="A1315" s="327" t="s">
        <v>2646</v>
      </c>
      <c r="B1315" s="328" t="s">
        <v>2647</v>
      </c>
      <c r="C1315" s="329">
        <v>-151460068.62</v>
      </c>
      <c r="D1315" s="329">
        <v>396499.46</v>
      </c>
      <c r="E1315" s="329">
        <v>74008550.249999985</v>
      </c>
      <c r="F1315" s="329">
        <v>-225072119.40999997</v>
      </c>
    </row>
    <row r="1316" spans="1:6" hidden="1" x14ac:dyDescent="0.25">
      <c r="A1316" s="327" t="s">
        <v>2648</v>
      </c>
      <c r="B1316" s="328" t="s">
        <v>2649</v>
      </c>
      <c r="C1316" s="329">
        <v>-3757938.59</v>
      </c>
      <c r="D1316" s="329">
        <v>1814.82</v>
      </c>
      <c r="E1316" s="329">
        <v>7400502.7100000009</v>
      </c>
      <c r="F1316" s="329">
        <v>-11156626.48</v>
      </c>
    </row>
    <row r="1317" spans="1:6" hidden="1" x14ac:dyDescent="0.25">
      <c r="A1317" s="327" t="s">
        <v>2650</v>
      </c>
      <c r="B1317" s="328" t="s">
        <v>2651</v>
      </c>
      <c r="C1317" s="329">
        <v>-8196311.6399999997</v>
      </c>
      <c r="D1317" s="329">
        <v>15216</v>
      </c>
      <c r="E1317" s="329">
        <v>1131529.7100000002</v>
      </c>
      <c r="F1317" s="329">
        <v>-9312625.3499999996</v>
      </c>
    </row>
    <row r="1318" spans="1:6" hidden="1" x14ac:dyDescent="0.25">
      <c r="A1318" s="327" t="s">
        <v>2652</v>
      </c>
      <c r="B1318" s="328" t="s">
        <v>2653</v>
      </c>
      <c r="C1318" s="329">
        <v>-16754875.26</v>
      </c>
      <c r="D1318" s="329">
        <v>672844.56</v>
      </c>
      <c r="E1318" s="329">
        <v>841397.82000000007</v>
      </c>
      <c r="F1318" s="329">
        <v>-16923428.52</v>
      </c>
    </row>
    <row r="1319" spans="1:6" hidden="1" x14ac:dyDescent="0.25">
      <c r="A1319" s="327" t="s">
        <v>2654</v>
      </c>
      <c r="B1319" s="328" t="s">
        <v>2655</v>
      </c>
      <c r="C1319" s="329">
        <v>-6281214.4199999999</v>
      </c>
      <c r="D1319" s="329">
        <v>1010616.29</v>
      </c>
      <c r="E1319" s="329">
        <v>16457997.879999999</v>
      </c>
      <c r="F1319" s="329">
        <v>-21728596.009999998</v>
      </c>
    </row>
    <row r="1320" spans="1:6" hidden="1" x14ac:dyDescent="0.25">
      <c r="A1320" s="327" t="s">
        <v>2656</v>
      </c>
      <c r="B1320" s="328" t="s">
        <v>2655</v>
      </c>
      <c r="C1320" s="329">
        <v>-6281214.4199999999</v>
      </c>
      <c r="D1320" s="329">
        <v>1010616.29</v>
      </c>
      <c r="E1320" s="329">
        <v>16457997.879999999</v>
      </c>
      <c r="F1320" s="329">
        <v>-21728596.009999998</v>
      </c>
    </row>
    <row r="1321" spans="1:6" hidden="1" x14ac:dyDescent="0.25">
      <c r="A1321" s="327" t="s">
        <v>2657</v>
      </c>
      <c r="B1321" s="328" t="s">
        <v>2658</v>
      </c>
      <c r="C1321" s="329">
        <v>-90763079.930000007</v>
      </c>
      <c r="D1321" s="329">
        <v>1130844.6200000001</v>
      </c>
      <c r="E1321" s="329">
        <v>35914751.82</v>
      </c>
      <c r="F1321" s="329">
        <v>-125546987.13</v>
      </c>
    </row>
    <row r="1322" spans="1:6" hidden="1" x14ac:dyDescent="0.25">
      <c r="A1322" s="327" t="s">
        <v>2659</v>
      </c>
      <c r="B1322" s="328" t="s">
        <v>2660</v>
      </c>
      <c r="C1322" s="329">
        <v>0</v>
      </c>
      <c r="D1322" s="329">
        <v>0</v>
      </c>
      <c r="E1322" s="329">
        <v>0</v>
      </c>
      <c r="F1322" s="329">
        <v>0</v>
      </c>
    </row>
    <row r="1323" spans="1:6" hidden="1" x14ac:dyDescent="0.25">
      <c r="A1323" s="327" t="s">
        <v>2661</v>
      </c>
      <c r="B1323" s="328" t="s">
        <v>2660</v>
      </c>
      <c r="C1323" s="329">
        <v>-3462934.88</v>
      </c>
      <c r="D1323" s="329">
        <v>75487.63</v>
      </c>
      <c r="E1323" s="329">
        <v>1854496.1600000001</v>
      </c>
      <c r="F1323" s="329">
        <v>-5241943.41</v>
      </c>
    </row>
    <row r="1324" spans="1:6" hidden="1" x14ac:dyDescent="0.25">
      <c r="A1324" s="327" t="s">
        <v>2662</v>
      </c>
      <c r="B1324" s="328" t="s">
        <v>2660</v>
      </c>
      <c r="C1324" s="329">
        <v>-41602675.829999998</v>
      </c>
      <c r="D1324" s="329">
        <v>68007.710000000006</v>
      </c>
      <c r="E1324" s="329">
        <v>8400406.8000000007</v>
      </c>
      <c r="F1324" s="329">
        <v>-49935074.920000002</v>
      </c>
    </row>
    <row r="1325" spans="1:6" hidden="1" x14ac:dyDescent="0.25">
      <c r="A1325" s="327" t="s">
        <v>2663</v>
      </c>
      <c r="B1325" s="328" t="s">
        <v>2664</v>
      </c>
      <c r="C1325" s="329">
        <v>-4604448.8</v>
      </c>
      <c r="D1325" s="329">
        <v>151469.39000000001</v>
      </c>
      <c r="E1325" s="329">
        <v>15381320.120000001</v>
      </c>
      <c r="F1325" s="329">
        <v>-19834299.530000001</v>
      </c>
    </row>
    <row r="1326" spans="1:6" hidden="1" x14ac:dyDescent="0.25">
      <c r="A1326" s="327" t="s">
        <v>2665</v>
      </c>
      <c r="B1326" s="328" t="s">
        <v>2666</v>
      </c>
      <c r="C1326" s="329">
        <v>-23139808.460000001</v>
      </c>
      <c r="D1326" s="329">
        <v>368136.5</v>
      </c>
      <c r="E1326" s="329">
        <v>4605916.9399999995</v>
      </c>
      <c r="F1326" s="329">
        <v>-27377588.899999999</v>
      </c>
    </row>
    <row r="1327" spans="1:6" hidden="1" x14ac:dyDescent="0.25">
      <c r="A1327" s="327" t="s">
        <v>2667</v>
      </c>
      <c r="B1327" s="328" t="s">
        <v>2668</v>
      </c>
      <c r="C1327" s="329">
        <v>-2137442.33</v>
      </c>
      <c r="D1327" s="329">
        <v>74728.98</v>
      </c>
      <c r="E1327" s="329">
        <v>741891.52</v>
      </c>
      <c r="F1327" s="329">
        <v>-2804604.87</v>
      </c>
    </row>
    <row r="1328" spans="1:6" hidden="1" x14ac:dyDescent="0.25">
      <c r="A1328" s="327" t="s">
        <v>2669</v>
      </c>
      <c r="B1328" s="328" t="s">
        <v>2670</v>
      </c>
      <c r="C1328" s="329">
        <v>-4776483.26</v>
      </c>
      <c r="D1328" s="329">
        <v>248075.76</v>
      </c>
      <c r="E1328" s="329">
        <v>2715137.1199999996</v>
      </c>
      <c r="F1328" s="329">
        <v>-7243544.6199999992</v>
      </c>
    </row>
    <row r="1329" spans="1:6" hidden="1" x14ac:dyDescent="0.25">
      <c r="A1329" s="327" t="s">
        <v>2671</v>
      </c>
      <c r="B1329" s="328" t="s">
        <v>2672</v>
      </c>
      <c r="C1329" s="329">
        <v>-11039286.369999999</v>
      </c>
      <c r="D1329" s="329">
        <v>144938.65</v>
      </c>
      <c r="E1329" s="329">
        <v>2215583.16</v>
      </c>
      <c r="F1329" s="329">
        <v>-13109930.879999999</v>
      </c>
    </row>
    <row r="1330" spans="1:6" hidden="1" x14ac:dyDescent="0.25">
      <c r="A1330" s="327" t="s">
        <v>2673</v>
      </c>
      <c r="B1330" s="328" t="s">
        <v>2674</v>
      </c>
      <c r="C1330" s="329">
        <v>0</v>
      </c>
      <c r="D1330" s="329">
        <v>0</v>
      </c>
      <c r="E1330" s="329">
        <v>0</v>
      </c>
      <c r="F1330" s="329">
        <v>0</v>
      </c>
    </row>
    <row r="1331" spans="1:6" hidden="1" x14ac:dyDescent="0.25">
      <c r="A1331" s="327" t="s">
        <v>2675</v>
      </c>
      <c r="B1331" s="328" t="s">
        <v>2676</v>
      </c>
      <c r="C1331" s="329">
        <v>0</v>
      </c>
      <c r="D1331" s="329">
        <v>0</v>
      </c>
      <c r="E1331" s="329">
        <v>0</v>
      </c>
      <c r="F1331" s="329">
        <v>0</v>
      </c>
    </row>
    <row r="1332" spans="1:6" hidden="1" x14ac:dyDescent="0.25">
      <c r="A1332" s="327" t="s">
        <v>2677</v>
      </c>
      <c r="B1332" s="328" t="s">
        <v>2678</v>
      </c>
      <c r="C1332" s="329">
        <v>0</v>
      </c>
      <c r="D1332" s="329">
        <v>0</v>
      </c>
      <c r="E1332" s="329">
        <v>0</v>
      </c>
      <c r="F1332" s="329">
        <v>0</v>
      </c>
    </row>
    <row r="1333" spans="1:6" hidden="1" x14ac:dyDescent="0.25">
      <c r="A1333" s="327" t="s">
        <v>2679</v>
      </c>
      <c r="B1333" s="328" t="s">
        <v>2680</v>
      </c>
      <c r="C1333" s="329">
        <v>0</v>
      </c>
      <c r="D1333" s="329">
        <v>0</v>
      </c>
      <c r="E1333" s="329">
        <v>0</v>
      </c>
      <c r="F1333" s="329">
        <v>0</v>
      </c>
    </row>
    <row r="1334" spans="1:6" hidden="1" x14ac:dyDescent="0.25">
      <c r="A1334" s="327" t="s">
        <v>2681</v>
      </c>
      <c r="B1334" s="328" t="s">
        <v>2682</v>
      </c>
      <c r="C1334" s="329">
        <v>0</v>
      </c>
      <c r="D1334" s="329">
        <v>0</v>
      </c>
      <c r="E1334" s="329">
        <v>0</v>
      </c>
      <c r="F1334" s="329">
        <v>0</v>
      </c>
    </row>
    <row r="1335" spans="1:6" hidden="1" x14ac:dyDescent="0.25">
      <c r="A1335" s="327" t="s">
        <v>2683</v>
      </c>
      <c r="B1335" s="328" t="s">
        <v>2684</v>
      </c>
      <c r="C1335" s="329">
        <v>0</v>
      </c>
      <c r="D1335" s="329">
        <v>0</v>
      </c>
      <c r="E1335" s="329">
        <v>0</v>
      </c>
      <c r="F1335" s="329">
        <v>0</v>
      </c>
    </row>
    <row r="1336" spans="1:6" hidden="1" x14ac:dyDescent="0.25">
      <c r="A1336" s="327" t="s">
        <v>2685</v>
      </c>
      <c r="B1336" s="328" t="s">
        <v>2686</v>
      </c>
      <c r="C1336" s="329">
        <v>0</v>
      </c>
      <c r="D1336" s="329">
        <v>0</v>
      </c>
      <c r="E1336" s="329">
        <v>0</v>
      </c>
      <c r="F1336" s="329">
        <v>0</v>
      </c>
    </row>
    <row r="1337" spans="1:6" hidden="1" x14ac:dyDescent="0.25">
      <c r="A1337" s="327" t="s">
        <v>2687</v>
      </c>
      <c r="B1337" s="328" t="s">
        <v>2688</v>
      </c>
      <c r="C1337" s="329">
        <v>0</v>
      </c>
      <c r="D1337" s="329">
        <v>0</v>
      </c>
      <c r="E1337" s="329">
        <v>0</v>
      </c>
      <c r="F1337" s="329">
        <v>0</v>
      </c>
    </row>
    <row r="1338" spans="1:6" hidden="1" x14ac:dyDescent="0.25">
      <c r="A1338" s="327" t="s">
        <v>2689</v>
      </c>
      <c r="B1338" s="328" t="s">
        <v>2690</v>
      </c>
      <c r="C1338" s="329">
        <v>0</v>
      </c>
      <c r="D1338" s="329">
        <v>0</v>
      </c>
      <c r="E1338" s="329">
        <v>0</v>
      </c>
      <c r="F1338" s="329">
        <v>0</v>
      </c>
    </row>
    <row r="1339" spans="1:6" hidden="1" x14ac:dyDescent="0.25">
      <c r="A1339" s="327" t="s">
        <v>2691</v>
      </c>
      <c r="B1339" s="328" t="s">
        <v>2692</v>
      </c>
      <c r="C1339" s="329">
        <v>0</v>
      </c>
      <c r="D1339" s="329">
        <v>0</v>
      </c>
      <c r="E1339" s="329">
        <v>0</v>
      </c>
      <c r="F1339" s="329">
        <v>0</v>
      </c>
    </row>
    <row r="1340" spans="1:6" hidden="1" x14ac:dyDescent="0.25">
      <c r="A1340" s="327" t="s">
        <v>2693</v>
      </c>
      <c r="B1340" s="328" t="s">
        <v>2694</v>
      </c>
      <c r="C1340" s="329">
        <v>-3574373.61</v>
      </c>
      <c r="D1340" s="329">
        <v>292026.43</v>
      </c>
      <c r="E1340" s="329">
        <v>3516958.33</v>
      </c>
      <c r="F1340" s="329">
        <v>-6799305.5099999998</v>
      </c>
    </row>
    <row r="1341" spans="1:6" hidden="1" x14ac:dyDescent="0.25">
      <c r="A1341" s="327" t="s">
        <v>2695</v>
      </c>
      <c r="B1341" s="328" t="s">
        <v>2696</v>
      </c>
      <c r="C1341" s="329">
        <v>-452511.14</v>
      </c>
      <c r="D1341" s="329">
        <v>28274.77</v>
      </c>
      <c r="E1341" s="329">
        <v>339970.9</v>
      </c>
      <c r="F1341" s="329">
        <v>-764207.27</v>
      </c>
    </row>
    <row r="1342" spans="1:6" hidden="1" x14ac:dyDescent="0.25">
      <c r="A1342" s="327" t="s">
        <v>2697</v>
      </c>
      <c r="B1342" s="328" t="s">
        <v>2696</v>
      </c>
      <c r="C1342" s="329">
        <v>-452511.14</v>
      </c>
      <c r="D1342" s="329">
        <v>28274.77</v>
      </c>
      <c r="E1342" s="329">
        <v>339970.9</v>
      </c>
      <c r="F1342" s="329">
        <v>-764207.27</v>
      </c>
    </row>
    <row r="1343" spans="1:6" hidden="1" x14ac:dyDescent="0.25">
      <c r="A1343" s="327" t="s">
        <v>2698</v>
      </c>
      <c r="B1343" s="328" t="s">
        <v>2699</v>
      </c>
      <c r="C1343" s="329">
        <v>0</v>
      </c>
      <c r="D1343" s="329">
        <v>0</v>
      </c>
      <c r="E1343" s="329">
        <v>0</v>
      </c>
      <c r="F1343" s="329">
        <v>0</v>
      </c>
    </row>
    <row r="1344" spans="1:6" hidden="1" x14ac:dyDescent="0.25">
      <c r="A1344" s="327" t="s">
        <v>2700</v>
      </c>
      <c r="B1344" s="328" t="s">
        <v>2701</v>
      </c>
      <c r="C1344" s="329">
        <v>0</v>
      </c>
      <c r="D1344" s="329">
        <v>0</v>
      </c>
      <c r="E1344" s="329">
        <v>0</v>
      </c>
      <c r="F1344" s="329">
        <v>0</v>
      </c>
    </row>
    <row r="1345" spans="1:6" hidden="1" x14ac:dyDescent="0.25">
      <c r="A1345" s="327" t="s">
        <v>2702</v>
      </c>
      <c r="B1345" s="328" t="s">
        <v>2703</v>
      </c>
      <c r="C1345" s="329">
        <v>0</v>
      </c>
      <c r="D1345" s="329">
        <v>0</v>
      </c>
      <c r="E1345" s="329">
        <v>0</v>
      </c>
      <c r="F1345" s="329">
        <v>0</v>
      </c>
    </row>
    <row r="1346" spans="1:6" hidden="1" x14ac:dyDescent="0.25">
      <c r="A1346" s="327" t="s">
        <v>2704</v>
      </c>
      <c r="B1346" s="328" t="s">
        <v>2705</v>
      </c>
      <c r="C1346" s="329">
        <v>0</v>
      </c>
      <c r="D1346" s="329">
        <v>0</v>
      </c>
      <c r="E1346" s="329">
        <v>0</v>
      </c>
      <c r="F1346" s="329">
        <v>0</v>
      </c>
    </row>
    <row r="1347" spans="1:6" hidden="1" x14ac:dyDescent="0.25">
      <c r="A1347" s="327" t="s">
        <v>2706</v>
      </c>
      <c r="B1347" s="328" t="s">
        <v>2707</v>
      </c>
      <c r="C1347" s="329">
        <v>0</v>
      </c>
      <c r="D1347" s="329">
        <v>0</v>
      </c>
      <c r="E1347" s="329">
        <v>0</v>
      </c>
      <c r="F1347" s="329">
        <v>0</v>
      </c>
    </row>
    <row r="1348" spans="1:6" hidden="1" x14ac:dyDescent="0.25">
      <c r="A1348" s="327" t="s">
        <v>2708</v>
      </c>
      <c r="B1348" s="328" t="s">
        <v>2709</v>
      </c>
      <c r="C1348" s="329">
        <v>0</v>
      </c>
      <c r="D1348" s="329">
        <v>0</v>
      </c>
      <c r="E1348" s="329">
        <v>0</v>
      </c>
      <c r="F1348" s="329">
        <v>0</v>
      </c>
    </row>
    <row r="1349" spans="1:6" hidden="1" x14ac:dyDescent="0.25">
      <c r="A1349" s="327" t="s">
        <v>2710</v>
      </c>
      <c r="B1349" s="328" t="s">
        <v>2711</v>
      </c>
      <c r="C1349" s="329">
        <v>0</v>
      </c>
      <c r="D1349" s="329">
        <v>0</v>
      </c>
      <c r="E1349" s="329">
        <v>0</v>
      </c>
      <c r="F1349" s="329">
        <v>0</v>
      </c>
    </row>
    <row r="1350" spans="1:6" hidden="1" x14ac:dyDescent="0.25">
      <c r="A1350" s="327" t="s">
        <v>2712</v>
      </c>
      <c r="B1350" s="328" t="s">
        <v>2713</v>
      </c>
      <c r="C1350" s="329">
        <v>-3121862.47</v>
      </c>
      <c r="D1350" s="329">
        <v>263751.65999999997</v>
      </c>
      <c r="E1350" s="329">
        <v>3176987.4299999997</v>
      </c>
      <c r="F1350" s="329">
        <v>-6035098.2400000002</v>
      </c>
    </row>
    <row r="1351" spans="1:6" hidden="1" x14ac:dyDescent="0.25">
      <c r="A1351" s="327" t="s">
        <v>2714</v>
      </c>
      <c r="B1351" s="328" t="s">
        <v>2715</v>
      </c>
      <c r="C1351" s="329">
        <v>-3121862.47</v>
      </c>
      <c r="D1351" s="329">
        <v>263751.65999999997</v>
      </c>
      <c r="E1351" s="329">
        <v>3176987.4299999997</v>
      </c>
      <c r="F1351" s="329">
        <v>-6035098.2400000002</v>
      </c>
    </row>
    <row r="1352" spans="1:6" hidden="1" x14ac:dyDescent="0.25">
      <c r="A1352" s="327" t="s">
        <v>2716</v>
      </c>
      <c r="B1352" s="328" t="s">
        <v>2717</v>
      </c>
      <c r="C1352" s="329">
        <v>0</v>
      </c>
      <c r="D1352" s="329">
        <v>0</v>
      </c>
      <c r="E1352" s="329">
        <v>0</v>
      </c>
      <c r="F1352" s="329">
        <v>0</v>
      </c>
    </row>
    <row r="1353" spans="1:6" hidden="1" x14ac:dyDescent="0.25">
      <c r="A1353" s="327" t="s">
        <v>2718</v>
      </c>
      <c r="B1353" s="328" t="s">
        <v>2719</v>
      </c>
      <c r="C1353" s="329">
        <v>0</v>
      </c>
      <c r="D1353" s="329">
        <v>0</v>
      </c>
      <c r="E1353" s="329">
        <v>0</v>
      </c>
      <c r="F1353" s="329">
        <v>0</v>
      </c>
    </row>
    <row r="1354" spans="1:6" hidden="1" x14ac:dyDescent="0.25">
      <c r="A1354" s="327" t="s">
        <v>2720</v>
      </c>
      <c r="B1354" s="328" t="s">
        <v>2719</v>
      </c>
      <c r="C1354" s="329">
        <v>0</v>
      </c>
      <c r="D1354" s="329">
        <v>0</v>
      </c>
      <c r="E1354" s="329">
        <v>0</v>
      </c>
      <c r="F1354" s="329">
        <v>0</v>
      </c>
    </row>
    <row r="1355" spans="1:6" hidden="1" x14ac:dyDescent="0.25">
      <c r="A1355" s="327" t="s">
        <v>11</v>
      </c>
      <c r="B1355" s="328" t="s">
        <v>12</v>
      </c>
      <c r="C1355" s="329">
        <v>58936396.07</v>
      </c>
      <c r="D1355" s="329">
        <v>21446362.579999998</v>
      </c>
      <c r="E1355" s="329">
        <v>989548.01</v>
      </c>
      <c r="F1355" s="329">
        <v>79393210.640000001</v>
      </c>
    </row>
    <row r="1356" spans="1:6" hidden="1" x14ac:dyDescent="0.25">
      <c r="A1356" s="327" t="s">
        <v>2721</v>
      </c>
      <c r="B1356" s="328" t="s">
        <v>2722</v>
      </c>
      <c r="C1356" s="329">
        <v>56763408.229999997</v>
      </c>
      <c r="D1356" s="329">
        <v>21287051.719999999</v>
      </c>
      <c r="E1356" s="329">
        <v>0</v>
      </c>
      <c r="F1356" s="329">
        <v>78050459.949999988</v>
      </c>
    </row>
    <row r="1357" spans="1:6" hidden="1" x14ac:dyDescent="0.25">
      <c r="A1357" s="327" t="s">
        <v>2723</v>
      </c>
      <c r="B1357" s="328" t="s">
        <v>2724</v>
      </c>
      <c r="C1357" s="329">
        <v>56763408.229999997</v>
      </c>
      <c r="D1357" s="329">
        <v>21287051.719999999</v>
      </c>
      <c r="E1357" s="329">
        <v>0</v>
      </c>
      <c r="F1357" s="329">
        <v>78050459.949999988</v>
      </c>
    </row>
    <row r="1358" spans="1:6" hidden="1" x14ac:dyDescent="0.25">
      <c r="A1358" s="327" t="s">
        <v>2725</v>
      </c>
      <c r="B1358" s="328" t="s">
        <v>2726</v>
      </c>
      <c r="C1358" s="329">
        <v>56763408.229999997</v>
      </c>
      <c r="D1358" s="329">
        <v>21287051.719999999</v>
      </c>
      <c r="E1358" s="329">
        <v>0</v>
      </c>
      <c r="F1358" s="329">
        <v>78050459.949999988</v>
      </c>
    </row>
    <row r="1359" spans="1:6" hidden="1" x14ac:dyDescent="0.25">
      <c r="A1359" s="327" t="s">
        <v>2727</v>
      </c>
      <c r="B1359" s="328" t="s">
        <v>2728</v>
      </c>
      <c r="C1359" s="329">
        <v>0</v>
      </c>
      <c r="D1359" s="329">
        <v>0</v>
      </c>
      <c r="E1359" s="329">
        <v>0</v>
      </c>
      <c r="F1359" s="329">
        <v>0</v>
      </c>
    </row>
    <row r="1360" spans="1:6" hidden="1" x14ac:dyDescent="0.25">
      <c r="A1360" s="327" t="s">
        <v>2729</v>
      </c>
      <c r="B1360" s="328" t="s">
        <v>2728</v>
      </c>
      <c r="C1360" s="329">
        <v>0</v>
      </c>
      <c r="D1360" s="329">
        <v>0</v>
      </c>
      <c r="E1360" s="329">
        <v>0</v>
      </c>
      <c r="F1360" s="329">
        <v>0</v>
      </c>
    </row>
    <row r="1361" spans="1:6" hidden="1" x14ac:dyDescent="0.25">
      <c r="A1361" s="327" t="s">
        <v>2730</v>
      </c>
      <c r="B1361" s="328" t="s">
        <v>2731</v>
      </c>
      <c r="C1361" s="329">
        <v>0</v>
      </c>
      <c r="D1361" s="329">
        <v>0</v>
      </c>
      <c r="E1361" s="329">
        <v>0</v>
      </c>
      <c r="F1361" s="329">
        <v>0</v>
      </c>
    </row>
    <row r="1362" spans="1:6" hidden="1" x14ac:dyDescent="0.25">
      <c r="A1362" s="327" t="s">
        <v>2732</v>
      </c>
      <c r="B1362" s="328" t="s">
        <v>2733</v>
      </c>
      <c r="C1362" s="329">
        <v>0</v>
      </c>
      <c r="D1362" s="329">
        <v>0</v>
      </c>
      <c r="E1362" s="329">
        <v>0</v>
      </c>
      <c r="F1362" s="329">
        <v>0</v>
      </c>
    </row>
    <row r="1363" spans="1:6" hidden="1" x14ac:dyDescent="0.25">
      <c r="A1363" s="327" t="s">
        <v>2734</v>
      </c>
      <c r="B1363" s="328" t="s">
        <v>2733</v>
      </c>
      <c r="C1363" s="329">
        <v>0</v>
      </c>
      <c r="D1363" s="329">
        <v>0</v>
      </c>
      <c r="E1363" s="329">
        <v>0</v>
      </c>
      <c r="F1363" s="329">
        <v>0</v>
      </c>
    </row>
    <row r="1364" spans="1:6" hidden="1" x14ac:dyDescent="0.25">
      <c r="A1364" s="327" t="s">
        <v>2735</v>
      </c>
      <c r="B1364" s="328" t="s">
        <v>2736</v>
      </c>
      <c r="C1364" s="329">
        <v>0</v>
      </c>
      <c r="D1364" s="329">
        <v>0</v>
      </c>
      <c r="E1364" s="329">
        <v>0</v>
      </c>
      <c r="F1364" s="329">
        <v>0</v>
      </c>
    </row>
    <row r="1365" spans="1:6" hidden="1" x14ac:dyDescent="0.25">
      <c r="A1365" s="327" t="s">
        <v>2737</v>
      </c>
      <c r="B1365" s="328" t="s">
        <v>2738</v>
      </c>
      <c r="C1365" s="329">
        <v>0</v>
      </c>
      <c r="D1365" s="329">
        <v>0</v>
      </c>
      <c r="E1365" s="329">
        <v>0</v>
      </c>
      <c r="F1365" s="329">
        <v>0</v>
      </c>
    </row>
    <row r="1366" spans="1:6" hidden="1" x14ac:dyDescent="0.25">
      <c r="A1366" s="327" t="s">
        <v>2739</v>
      </c>
      <c r="B1366" s="328" t="s">
        <v>2738</v>
      </c>
      <c r="C1366" s="329">
        <v>0</v>
      </c>
      <c r="D1366" s="329">
        <v>0</v>
      </c>
      <c r="E1366" s="329">
        <v>0</v>
      </c>
      <c r="F1366" s="329">
        <v>0</v>
      </c>
    </row>
    <row r="1367" spans="1:6" hidden="1" x14ac:dyDescent="0.25">
      <c r="A1367" s="327" t="s">
        <v>2740</v>
      </c>
      <c r="B1367" s="328" t="s">
        <v>2738</v>
      </c>
      <c r="C1367" s="329">
        <v>0</v>
      </c>
      <c r="D1367" s="329">
        <v>0</v>
      </c>
      <c r="E1367" s="329">
        <v>0</v>
      </c>
      <c r="F1367" s="329">
        <v>0</v>
      </c>
    </row>
    <row r="1368" spans="1:6" hidden="1" x14ac:dyDescent="0.25">
      <c r="A1368" s="327" t="s">
        <v>2741</v>
      </c>
      <c r="B1368" s="328" t="s">
        <v>2742</v>
      </c>
      <c r="C1368" s="329">
        <v>0</v>
      </c>
      <c r="D1368" s="329">
        <v>0</v>
      </c>
      <c r="E1368" s="329">
        <v>0</v>
      </c>
      <c r="F1368" s="329">
        <v>0</v>
      </c>
    </row>
    <row r="1369" spans="1:6" hidden="1" x14ac:dyDescent="0.25">
      <c r="A1369" s="327" t="s">
        <v>2743</v>
      </c>
      <c r="B1369" s="328" t="s">
        <v>2744</v>
      </c>
      <c r="C1369" s="329">
        <v>0</v>
      </c>
      <c r="D1369" s="329">
        <v>0</v>
      </c>
      <c r="E1369" s="329">
        <v>0</v>
      </c>
      <c r="F1369" s="329">
        <v>0</v>
      </c>
    </row>
    <row r="1370" spans="1:6" hidden="1" x14ac:dyDescent="0.25">
      <c r="A1370" s="327" t="s">
        <v>2745</v>
      </c>
      <c r="B1370" s="328" t="s">
        <v>2744</v>
      </c>
      <c r="C1370" s="329">
        <v>0</v>
      </c>
      <c r="D1370" s="329">
        <v>0</v>
      </c>
      <c r="E1370" s="329">
        <v>0</v>
      </c>
      <c r="F1370" s="329">
        <v>0</v>
      </c>
    </row>
    <row r="1371" spans="1:6" hidden="1" x14ac:dyDescent="0.25">
      <c r="A1371" s="327" t="s">
        <v>2746</v>
      </c>
      <c r="B1371" s="328" t="s">
        <v>2747</v>
      </c>
      <c r="C1371" s="329">
        <v>2172987.84</v>
      </c>
      <c r="D1371" s="329">
        <v>159310.85999999999</v>
      </c>
      <c r="E1371" s="329">
        <v>989548.01</v>
      </c>
      <c r="F1371" s="329">
        <v>1342750.6899999997</v>
      </c>
    </row>
    <row r="1372" spans="1:6" hidden="1" x14ac:dyDescent="0.25">
      <c r="A1372" s="327" t="s">
        <v>2748</v>
      </c>
      <c r="B1372" s="328" t="s">
        <v>2749</v>
      </c>
      <c r="C1372" s="329">
        <v>1984978.3</v>
      </c>
      <c r="D1372" s="329">
        <v>35528</v>
      </c>
      <c r="E1372" s="329">
        <v>0</v>
      </c>
      <c r="F1372" s="329">
        <v>2020506.3</v>
      </c>
    </row>
    <row r="1373" spans="1:6" hidden="1" x14ac:dyDescent="0.25">
      <c r="A1373" s="327" t="s">
        <v>2750</v>
      </c>
      <c r="B1373" s="328" t="s">
        <v>2751</v>
      </c>
      <c r="C1373" s="329">
        <v>650</v>
      </c>
      <c r="D1373" s="329">
        <v>0</v>
      </c>
      <c r="E1373" s="329">
        <v>0</v>
      </c>
      <c r="F1373" s="329">
        <v>650</v>
      </c>
    </row>
    <row r="1374" spans="1:6" hidden="1" x14ac:dyDescent="0.25">
      <c r="A1374" s="327" t="s">
        <v>2752</v>
      </c>
      <c r="B1374" s="328" t="s">
        <v>2753</v>
      </c>
      <c r="C1374" s="329">
        <v>19000</v>
      </c>
      <c r="D1374" s="329">
        <v>0</v>
      </c>
      <c r="E1374" s="329">
        <v>0</v>
      </c>
      <c r="F1374" s="329">
        <v>19000</v>
      </c>
    </row>
    <row r="1375" spans="1:6" hidden="1" x14ac:dyDescent="0.25">
      <c r="A1375" s="327" t="s">
        <v>2754</v>
      </c>
      <c r="B1375" s="328" t="s">
        <v>2755</v>
      </c>
      <c r="C1375" s="329">
        <v>153235</v>
      </c>
      <c r="D1375" s="329">
        <v>0</v>
      </c>
      <c r="E1375" s="329">
        <v>0</v>
      </c>
      <c r="F1375" s="329">
        <v>153235</v>
      </c>
    </row>
    <row r="1376" spans="1:6" hidden="1" x14ac:dyDescent="0.25">
      <c r="A1376" s="327" t="s">
        <v>2756</v>
      </c>
      <c r="B1376" s="328" t="s">
        <v>2757</v>
      </c>
      <c r="C1376" s="329">
        <v>500</v>
      </c>
      <c r="D1376" s="329">
        <v>0</v>
      </c>
      <c r="E1376" s="329">
        <v>0</v>
      </c>
      <c r="F1376" s="329">
        <v>500</v>
      </c>
    </row>
    <row r="1377" spans="1:6" hidden="1" x14ac:dyDescent="0.25">
      <c r="A1377" s="327" t="s">
        <v>2758</v>
      </c>
      <c r="B1377" s="328" t="s">
        <v>2759</v>
      </c>
      <c r="C1377" s="329">
        <v>50389.88</v>
      </c>
      <c r="D1377" s="329">
        <v>0</v>
      </c>
      <c r="E1377" s="329">
        <v>0</v>
      </c>
      <c r="F1377" s="329">
        <v>50389.88</v>
      </c>
    </row>
    <row r="1378" spans="1:6" hidden="1" x14ac:dyDescent="0.25">
      <c r="A1378" s="327" t="s">
        <v>2760</v>
      </c>
      <c r="B1378" s="328" t="s">
        <v>2761</v>
      </c>
      <c r="C1378" s="329">
        <v>589135.31000000006</v>
      </c>
      <c r="D1378" s="329">
        <v>35528</v>
      </c>
      <c r="E1378" s="329">
        <v>0</v>
      </c>
      <c r="F1378" s="329">
        <v>624663.31000000006</v>
      </c>
    </row>
    <row r="1379" spans="1:6" hidden="1" x14ac:dyDescent="0.25">
      <c r="A1379" s="327" t="s">
        <v>2762</v>
      </c>
      <c r="B1379" s="328" t="s">
        <v>2763</v>
      </c>
      <c r="C1379" s="329">
        <v>15000</v>
      </c>
      <c r="D1379" s="329">
        <v>0</v>
      </c>
      <c r="E1379" s="329">
        <v>0</v>
      </c>
      <c r="F1379" s="329">
        <v>15000</v>
      </c>
    </row>
    <row r="1380" spans="1:6" hidden="1" x14ac:dyDescent="0.25">
      <c r="A1380" s="327" t="s">
        <v>2764</v>
      </c>
      <c r="B1380" s="328" t="s">
        <v>2765</v>
      </c>
      <c r="C1380" s="329">
        <v>10000</v>
      </c>
      <c r="D1380" s="329">
        <v>0</v>
      </c>
      <c r="E1380" s="329">
        <v>0</v>
      </c>
      <c r="F1380" s="329">
        <v>10000</v>
      </c>
    </row>
    <row r="1381" spans="1:6" hidden="1" x14ac:dyDescent="0.25">
      <c r="A1381" s="327" t="s">
        <v>2766</v>
      </c>
      <c r="B1381" s="328" t="s">
        <v>2767</v>
      </c>
      <c r="C1381" s="329">
        <v>30000</v>
      </c>
      <c r="D1381" s="329">
        <v>0</v>
      </c>
      <c r="E1381" s="329">
        <v>0</v>
      </c>
      <c r="F1381" s="329">
        <v>30000</v>
      </c>
    </row>
    <row r="1382" spans="1:6" hidden="1" x14ac:dyDescent="0.25">
      <c r="A1382" s="327" t="s">
        <v>2768</v>
      </c>
      <c r="B1382" s="328" t="s">
        <v>2769</v>
      </c>
      <c r="C1382" s="329">
        <v>22000</v>
      </c>
      <c r="D1382" s="329">
        <v>0</v>
      </c>
      <c r="E1382" s="329">
        <v>0</v>
      </c>
      <c r="F1382" s="329">
        <v>22000</v>
      </c>
    </row>
    <row r="1383" spans="1:6" hidden="1" x14ac:dyDescent="0.25">
      <c r="A1383" s="327" t="s">
        <v>2770</v>
      </c>
      <c r="B1383" s="328" t="s">
        <v>2771</v>
      </c>
      <c r="C1383" s="329">
        <v>1600</v>
      </c>
      <c r="D1383" s="329">
        <v>0</v>
      </c>
      <c r="E1383" s="329">
        <v>0</v>
      </c>
      <c r="F1383" s="329">
        <v>1600</v>
      </c>
    </row>
    <row r="1384" spans="1:6" hidden="1" x14ac:dyDescent="0.25">
      <c r="A1384" s="327" t="s">
        <v>2772</v>
      </c>
      <c r="B1384" s="328" t="s">
        <v>2773</v>
      </c>
      <c r="C1384" s="329">
        <v>33600</v>
      </c>
      <c r="D1384" s="329">
        <v>0</v>
      </c>
      <c r="E1384" s="329">
        <v>0</v>
      </c>
      <c r="F1384" s="329">
        <v>33600</v>
      </c>
    </row>
    <row r="1385" spans="1:6" hidden="1" x14ac:dyDescent="0.25">
      <c r="A1385" s="327" t="s">
        <v>2774</v>
      </c>
      <c r="B1385" s="328" t="s">
        <v>2775</v>
      </c>
      <c r="C1385" s="329">
        <v>5400</v>
      </c>
      <c r="D1385" s="329">
        <v>0</v>
      </c>
      <c r="E1385" s="329">
        <v>0</v>
      </c>
      <c r="F1385" s="329">
        <v>5400</v>
      </c>
    </row>
    <row r="1386" spans="1:6" hidden="1" x14ac:dyDescent="0.25">
      <c r="A1386" s="327" t="s">
        <v>2776</v>
      </c>
      <c r="B1386" s="328" t="s">
        <v>2777</v>
      </c>
      <c r="C1386" s="329">
        <v>6500</v>
      </c>
      <c r="D1386" s="329">
        <v>0</v>
      </c>
      <c r="E1386" s="329">
        <v>0</v>
      </c>
      <c r="F1386" s="329">
        <v>6500</v>
      </c>
    </row>
    <row r="1387" spans="1:6" hidden="1" x14ac:dyDescent="0.25">
      <c r="A1387" s="327" t="s">
        <v>2778</v>
      </c>
      <c r="B1387" s="328" t="s">
        <v>2779</v>
      </c>
      <c r="C1387" s="329">
        <v>13500</v>
      </c>
      <c r="D1387" s="329">
        <v>0</v>
      </c>
      <c r="E1387" s="329">
        <v>0</v>
      </c>
      <c r="F1387" s="329">
        <v>13500</v>
      </c>
    </row>
    <row r="1388" spans="1:6" hidden="1" x14ac:dyDescent="0.25">
      <c r="A1388" s="327" t="s">
        <v>2780</v>
      </c>
      <c r="B1388" s="328" t="s">
        <v>2781</v>
      </c>
      <c r="C1388" s="329">
        <v>4349.43</v>
      </c>
      <c r="D1388" s="329">
        <v>0</v>
      </c>
      <c r="E1388" s="329">
        <v>0</v>
      </c>
      <c r="F1388" s="329">
        <v>4349.43</v>
      </c>
    </row>
    <row r="1389" spans="1:6" hidden="1" x14ac:dyDescent="0.25">
      <c r="A1389" s="327" t="s">
        <v>2782</v>
      </c>
      <c r="B1389" s="328" t="s">
        <v>2783</v>
      </c>
      <c r="C1389" s="329">
        <v>134542.35</v>
      </c>
      <c r="D1389" s="329">
        <v>0</v>
      </c>
      <c r="E1389" s="329">
        <v>0</v>
      </c>
      <c r="F1389" s="329">
        <v>134542.35</v>
      </c>
    </row>
    <row r="1390" spans="1:6" hidden="1" x14ac:dyDescent="0.25">
      <c r="A1390" s="327" t="s">
        <v>2784</v>
      </c>
      <c r="B1390" s="328" t="s">
        <v>2785</v>
      </c>
      <c r="C1390" s="329">
        <v>173982.6</v>
      </c>
      <c r="D1390" s="329">
        <v>0</v>
      </c>
      <c r="E1390" s="329">
        <v>0</v>
      </c>
      <c r="F1390" s="329">
        <v>173982.6</v>
      </c>
    </row>
    <row r="1391" spans="1:6" hidden="1" x14ac:dyDescent="0.25">
      <c r="A1391" s="327" t="s">
        <v>2786</v>
      </c>
      <c r="B1391" s="328" t="s">
        <v>2787</v>
      </c>
      <c r="C1391" s="329">
        <v>37526.800000000003</v>
      </c>
      <c r="D1391" s="329">
        <v>0</v>
      </c>
      <c r="E1391" s="329">
        <v>0</v>
      </c>
      <c r="F1391" s="329">
        <v>37526.800000000003</v>
      </c>
    </row>
    <row r="1392" spans="1:6" hidden="1" x14ac:dyDescent="0.25">
      <c r="A1392" s="327" t="s">
        <v>2788</v>
      </c>
      <c r="B1392" s="328" t="s">
        <v>2789</v>
      </c>
      <c r="C1392" s="329">
        <v>172000</v>
      </c>
      <c r="D1392" s="329">
        <v>0</v>
      </c>
      <c r="E1392" s="329">
        <v>0</v>
      </c>
      <c r="F1392" s="329">
        <v>172000</v>
      </c>
    </row>
    <row r="1393" spans="1:6" hidden="1" x14ac:dyDescent="0.25">
      <c r="A1393" s="327" t="s">
        <v>2790</v>
      </c>
      <c r="B1393" s="328" t="s">
        <v>2791</v>
      </c>
      <c r="C1393" s="329">
        <v>160000</v>
      </c>
      <c r="D1393" s="329">
        <v>0</v>
      </c>
      <c r="E1393" s="329">
        <v>0</v>
      </c>
      <c r="F1393" s="329">
        <v>160000</v>
      </c>
    </row>
    <row r="1394" spans="1:6" hidden="1" x14ac:dyDescent="0.25">
      <c r="A1394" s="327" t="s">
        <v>2792</v>
      </c>
      <c r="B1394" s="328" t="s">
        <v>2793</v>
      </c>
      <c r="C1394" s="329">
        <v>5700</v>
      </c>
      <c r="D1394" s="329">
        <v>0</v>
      </c>
      <c r="E1394" s="329">
        <v>0</v>
      </c>
      <c r="F1394" s="329">
        <v>5700</v>
      </c>
    </row>
    <row r="1395" spans="1:6" hidden="1" x14ac:dyDescent="0.25">
      <c r="A1395" s="327" t="s">
        <v>2794</v>
      </c>
      <c r="B1395" s="328" t="s">
        <v>2795</v>
      </c>
      <c r="C1395" s="329">
        <v>48000</v>
      </c>
      <c r="D1395" s="329">
        <v>0</v>
      </c>
      <c r="E1395" s="329">
        <v>0</v>
      </c>
      <c r="F1395" s="329">
        <v>48000</v>
      </c>
    </row>
    <row r="1396" spans="1:6" hidden="1" x14ac:dyDescent="0.25">
      <c r="A1396" s="327" t="s">
        <v>2796</v>
      </c>
      <c r="B1396" s="328" t="s">
        <v>2797</v>
      </c>
      <c r="C1396" s="329">
        <v>68310</v>
      </c>
      <c r="D1396" s="329">
        <v>0</v>
      </c>
      <c r="E1396" s="329">
        <v>0</v>
      </c>
      <c r="F1396" s="329">
        <v>68310</v>
      </c>
    </row>
    <row r="1397" spans="1:6" hidden="1" x14ac:dyDescent="0.25">
      <c r="A1397" s="327" t="s">
        <v>2798</v>
      </c>
      <c r="B1397" s="328" t="s">
        <v>735</v>
      </c>
      <c r="C1397" s="329">
        <v>4439.7</v>
      </c>
      <c r="D1397" s="329">
        <v>0</v>
      </c>
      <c r="E1397" s="329">
        <v>0</v>
      </c>
      <c r="F1397" s="329">
        <v>4439.7</v>
      </c>
    </row>
    <row r="1398" spans="1:6" hidden="1" x14ac:dyDescent="0.25">
      <c r="A1398" s="327" t="s">
        <v>2799</v>
      </c>
      <c r="B1398" s="328" t="s">
        <v>2800</v>
      </c>
      <c r="C1398" s="329">
        <v>44800</v>
      </c>
      <c r="D1398" s="329">
        <v>0</v>
      </c>
      <c r="E1398" s="329">
        <v>0</v>
      </c>
      <c r="F1398" s="329">
        <v>44800</v>
      </c>
    </row>
    <row r="1399" spans="1:6" hidden="1" x14ac:dyDescent="0.25">
      <c r="A1399" s="327" t="s">
        <v>2801</v>
      </c>
      <c r="B1399" s="328" t="s">
        <v>2802</v>
      </c>
      <c r="C1399" s="329">
        <v>38000</v>
      </c>
      <c r="D1399" s="329">
        <v>0</v>
      </c>
      <c r="E1399" s="329">
        <v>0</v>
      </c>
      <c r="F1399" s="329">
        <v>38000</v>
      </c>
    </row>
    <row r="1400" spans="1:6" hidden="1" x14ac:dyDescent="0.25">
      <c r="A1400" s="327" t="s">
        <v>2803</v>
      </c>
      <c r="B1400" s="328" t="s">
        <v>2804</v>
      </c>
      <c r="C1400" s="329">
        <v>45000</v>
      </c>
      <c r="D1400" s="329">
        <v>0</v>
      </c>
      <c r="E1400" s="329">
        <v>0</v>
      </c>
      <c r="F1400" s="329">
        <v>45000</v>
      </c>
    </row>
    <row r="1401" spans="1:6" hidden="1" x14ac:dyDescent="0.25">
      <c r="A1401" s="327" t="s">
        <v>2805</v>
      </c>
      <c r="B1401" s="328" t="s">
        <v>2806</v>
      </c>
      <c r="C1401" s="329">
        <v>43103.44</v>
      </c>
      <c r="D1401" s="329">
        <v>0</v>
      </c>
      <c r="E1401" s="329">
        <v>0</v>
      </c>
      <c r="F1401" s="329">
        <v>43103.44</v>
      </c>
    </row>
    <row r="1402" spans="1:6" hidden="1" x14ac:dyDescent="0.25">
      <c r="A1402" s="327" t="s">
        <v>2807</v>
      </c>
      <c r="B1402" s="328" t="s">
        <v>2808</v>
      </c>
      <c r="C1402" s="329">
        <v>25862.07</v>
      </c>
      <c r="D1402" s="329">
        <v>0</v>
      </c>
      <c r="E1402" s="329">
        <v>0</v>
      </c>
      <c r="F1402" s="329">
        <v>25862.07</v>
      </c>
    </row>
    <row r="1403" spans="1:6" hidden="1" x14ac:dyDescent="0.25">
      <c r="A1403" s="327" t="s">
        <v>2809</v>
      </c>
      <c r="B1403" s="328" t="s">
        <v>2810</v>
      </c>
      <c r="C1403" s="329">
        <v>6300</v>
      </c>
      <c r="D1403" s="329">
        <v>0</v>
      </c>
      <c r="E1403" s="329">
        <v>0</v>
      </c>
      <c r="F1403" s="329">
        <v>6300</v>
      </c>
    </row>
    <row r="1404" spans="1:6" hidden="1" x14ac:dyDescent="0.25">
      <c r="A1404" s="327" t="s">
        <v>2811</v>
      </c>
      <c r="B1404" s="328" t="s">
        <v>2812</v>
      </c>
      <c r="C1404" s="329">
        <v>6551.72</v>
      </c>
      <c r="D1404" s="329">
        <v>0</v>
      </c>
      <c r="E1404" s="329">
        <v>0</v>
      </c>
      <c r="F1404" s="329">
        <v>6551.72</v>
      </c>
    </row>
    <row r="1405" spans="1:6" hidden="1" x14ac:dyDescent="0.25">
      <c r="A1405" s="327" t="s">
        <v>2813</v>
      </c>
      <c r="B1405" s="328" t="s">
        <v>2814</v>
      </c>
      <c r="C1405" s="329">
        <v>0</v>
      </c>
      <c r="D1405" s="329">
        <v>0</v>
      </c>
      <c r="E1405" s="329">
        <v>0</v>
      </c>
      <c r="F1405" s="329">
        <v>0</v>
      </c>
    </row>
    <row r="1406" spans="1:6" hidden="1" x14ac:dyDescent="0.25">
      <c r="A1406" s="327" t="s">
        <v>2815</v>
      </c>
      <c r="B1406" s="328" t="s">
        <v>2816</v>
      </c>
      <c r="C1406" s="329">
        <v>16000</v>
      </c>
      <c r="D1406" s="329">
        <v>0</v>
      </c>
      <c r="E1406" s="329">
        <v>0</v>
      </c>
      <c r="F1406" s="329">
        <v>16000</v>
      </c>
    </row>
    <row r="1407" spans="1:6" hidden="1" x14ac:dyDescent="0.25">
      <c r="A1407" s="327" t="s">
        <v>2817</v>
      </c>
      <c r="B1407" s="328" t="s">
        <v>2818</v>
      </c>
      <c r="C1407" s="329">
        <v>0</v>
      </c>
      <c r="D1407" s="329">
        <v>0</v>
      </c>
      <c r="E1407" s="329">
        <v>0</v>
      </c>
      <c r="F1407" s="329">
        <v>0</v>
      </c>
    </row>
    <row r="1408" spans="1:6" hidden="1" x14ac:dyDescent="0.25">
      <c r="A1408" s="327" t="s">
        <v>2819</v>
      </c>
      <c r="B1408" s="328" t="s">
        <v>2820</v>
      </c>
      <c r="C1408" s="329">
        <v>188009.54</v>
      </c>
      <c r="D1408" s="329">
        <v>123782.86</v>
      </c>
      <c r="E1408" s="329">
        <v>989548.01</v>
      </c>
      <c r="F1408" s="329">
        <v>-677755.61</v>
      </c>
    </row>
    <row r="1409" spans="1:6" hidden="1" x14ac:dyDescent="0.25">
      <c r="A1409" s="327" t="s">
        <v>2821</v>
      </c>
      <c r="B1409" s="328" t="s">
        <v>2822</v>
      </c>
      <c r="C1409" s="329">
        <v>-471888.94</v>
      </c>
      <c r="D1409" s="329">
        <v>123129.16</v>
      </c>
      <c r="E1409" s="329">
        <v>989548.01</v>
      </c>
      <c r="F1409" s="329">
        <v>-1338307.79</v>
      </c>
    </row>
    <row r="1410" spans="1:6" hidden="1" x14ac:dyDescent="0.25">
      <c r="A1410" s="327" t="s">
        <v>2823</v>
      </c>
      <c r="B1410" s="328" t="s">
        <v>2824</v>
      </c>
      <c r="C1410" s="329">
        <v>0</v>
      </c>
      <c r="D1410" s="329">
        <v>0</v>
      </c>
      <c r="E1410" s="329">
        <v>0</v>
      </c>
      <c r="F1410" s="329">
        <v>0</v>
      </c>
    </row>
    <row r="1411" spans="1:6" hidden="1" x14ac:dyDescent="0.25">
      <c r="A1411" s="327" t="s">
        <v>2825</v>
      </c>
      <c r="B1411" s="328" t="s">
        <v>2826</v>
      </c>
      <c r="C1411" s="329">
        <v>0</v>
      </c>
      <c r="D1411" s="329">
        <v>0</v>
      </c>
      <c r="E1411" s="329">
        <v>0</v>
      </c>
      <c r="F1411" s="329">
        <v>0</v>
      </c>
    </row>
    <row r="1412" spans="1:6" hidden="1" x14ac:dyDescent="0.25">
      <c r="A1412" s="327" t="s">
        <v>2827</v>
      </c>
      <c r="B1412" s="328" t="s">
        <v>2828</v>
      </c>
      <c r="C1412" s="329">
        <v>-7314053.25</v>
      </c>
      <c r="D1412" s="329">
        <v>0</v>
      </c>
      <c r="E1412" s="329">
        <v>0</v>
      </c>
      <c r="F1412" s="329">
        <v>-7314053.25</v>
      </c>
    </row>
    <row r="1413" spans="1:6" hidden="1" x14ac:dyDescent="0.25">
      <c r="A1413" s="327" t="s">
        <v>2829</v>
      </c>
      <c r="B1413" s="328" t="s">
        <v>2830</v>
      </c>
      <c r="C1413" s="329">
        <v>30890633.379999999</v>
      </c>
      <c r="D1413" s="329">
        <v>0</v>
      </c>
      <c r="E1413" s="329">
        <v>0</v>
      </c>
      <c r="F1413" s="329">
        <v>30890633.379999999</v>
      </c>
    </row>
    <row r="1414" spans="1:6" hidden="1" x14ac:dyDescent="0.25">
      <c r="A1414" s="327" t="s">
        <v>2831</v>
      </c>
      <c r="B1414" s="328" t="s">
        <v>2832</v>
      </c>
      <c r="C1414" s="329">
        <v>-22922736.09</v>
      </c>
      <c r="D1414" s="329">
        <v>0</v>
      </c>
      <c r="E1414" s="329">
        <v>0</v>
      </c>
      <c r="F1414" s="329">
        <v>-22922736.09</v>
      </c>
    </row>
    <row r="1415" spans="1:6" hidden="1" x14ac:dyDescent="0.25">
      <c r="A1415" s="327" t="s">
        <v>2833</v>
      </c>
      <c r="B1415" s="328" t="s">
        <v>2834</v>
      </c>
      <c r="C1415" s="329">
        <v>0</v>
      </c>
      <c r="D1415" s="329">
        <v>0</v>
      </c>
      <c r="E1415" s="329">
        <v>0</v>
      </c>
      <c r="F1415" s="329">
        <v>0</v>
      </c>
    </row>
    <row r="1416" spans="1:6" hidden="1" x14ac:dyDescent="0.25">
      <c r="A1416" s="327" t="s">
        <v>2835</v>
      </c>
      <c r="B1416" s="328" t="s">
        <v>2836</v>
      </c>
      <c r="C1416" s="329">
        <v>0</v>
      </c>
      <c r="D1416" s="329">
        <v>0</v>
      </c>
      <c r="E1416" s="329">
        <v>0</v>
      </c>
      <c r="F1416" s="329">
        <v>0</v>
      </c>
    </row>
    <row r="1417" spans="1:6" hidden="1" x14ac:dyDescent="0.25">
      <c r="A1417" s="327" t="s">
        <v>2837</v>
      </c>
      <c r="B1417" s="328" t="s">
        <v>2838</v>
      </c>
      <c r="C1417" s="329">
        <v>6054.44</v>
      </c>
      <c r="D1417" s="329">
        <v>653.70000000000005</v>
      </c>
      <c r="E1417" s="329">
        <v>0</v>
      </c>
      <c r="F1417" s="329">
        <v>6708.1399999999994</v>
      </c>
    </row>
    <row r="1418" spans="1:6" hidden="1" x14ac:dyDescent="0.25">
      <c r="A1418" s="327" t="s">
        <v>110</v>
      </c>
      <c r="B1418" s="328" t="s">
        <v>2839</v>
      </c>
      <c r="C1418" s="329">
        <v>0</v>
      </c>
      <c r="D1418" s="329">
        <v>0</v>
      </c>
      <c r="E1418" s="329">
        <v>0</v>
      </c>
      <c r="F1418" s="329">
        <v>0</v>
      </c>
    </row>
    <row r="1419" spans="1:6" hidden="1" x14ac:dyDescent="0.25">
      <c r="A1419" s="327" t="s">
        <v>2840</v>
      </c>
      <c r="B1419" s="328" t="s">
        <v>2841</v>
      </c>
      <c r="C1419" s="329">
        <v>0</v>
      </c>
      <c r="D1419" s="329">
        <v>0</v>
      </c>
      <c r="E1419" s="329">
        <v>0</v>
      </c>
      <c r="F1419" s="329">
        <v>0</v>
      </c>
    </row>
    <row r="1420" spans="1:6" hidden="1" x14ac:dyDescent="0.25">
      <c r="A1420" s="327" t="s">
        <v>2842</v>
      </c>
      <c r="B1420" s="328" t="s">
        <v>2841</v>
      </c>
      <c r="C1420" s="329">
        <v>0</v>
      </c>
      <c r="D1420" s="329">
        <v>0</v>
      </c>
      <c r="E1420" s="329">
        <v>0</v>
      </c>
      <c r="F1420" s="329">
        <v>0</v>
      </c>
    </row>
    <row r="1421" spans="1:6" hidden="1" x14ac:dyDescent="0.25">
      <c r="A1421" s="327" t="s">
        <v>2843</v>
      </c>
      <c r="B1421" s="328" t="s">
        <v>2841</v>
      </c>
      <c r="C1421" s="329">
        <v>0</v>
      </c>
      <c r="D1421" s="329">
        <v>0</v>
      </c>
      <c r="E1421" s="329">
        <v>0</v>
      </c>
      <c r="F1421" s="329">
        <v>0</v>
      </c>
    </row>
    <row r="1422" spans="1:6" hidden="1" x14ac:dyDescent="0.25">
      <c r="A1422" s="327" t="s">
        <v>2844</v>
      </c>
      <c r="B1422" s="328" t="s">
        <v>2845</v>
      </c>
      <c r="C1422" s="329">
        <v>0</v>
      </c>
      <c r="D1422" s="329">
        <v>0</v>
      </c>
      <c r="E1422" s="329">
        <v>0</v>
      </c>
      <c r="F1422" s="329">
        <v>0</v>
      </c>
    </row>
    <row r="1423" spans="1:6" hidden="1" x14ac:dyDescent="0.25">
      <c r="A1423" s="327" t="s">
        <v>2846</v>
      </c>
      <c r="B1423" s="328" t="s">
        <v>2845</v>
      </c>
      <c r="C1423" s="329">
        <v>0</v>
      </c>
      <c r="D1423" s="329">
        <v>0</v>
      </c>
      <c r="E1423" s="329">
        <v>0</v>
      </c>
      <c r="F1423" s="329">
        <v>0</v>
      </c>
    </row>
    <row r="1424" spans="1:6" hidden="1" x14ac:dyDescent="0.25">
      <c r="A1424" s="327" t="s">
        <v>2847</v>
      </c>
      <c r="B1424" s="328" t="s">
        <v>2845</v>
      </c>
      <c r="C1424" s="329">
        <v>0</v>
      </c>
      <c r="D1424" s="329">
        <v>0</v>
      </c>
      <c r="E1424" s="329">
        <v>0</v>
      </c>
      <c r="F1424" s="329">
        <v>0</v>
      </c>
    </row>
    <row r="1425" spans="1:6" hidden="1" x14ac:dyDescent="0.25">
      <c r="A1425" s="327" t="s">
        <v>2848</v>
      </c>
      <c r="B1425" s="328" t="s">
        <v>2849</v>
      </c>
      <c r="C1425" s="329">
        <v>0</v>
      </c>
      <c r="D1425" s="329">
        <v>0</v>
      </c>
      <c r="E1425" s="329">
        <v>0</v>
      </c>
      <c r="F1425" s="329">
        <v>0</v>
      </c>
    </row>
    <row r="1426" spans="1:6" hidden="1" x14ac:dyDescent="0.25">
      <c r="A1426" s="327" t="s">
        <v>2850</v>
      </c>
      <c r="B1426" s="328" t="s">
        <v>2851</v>
      </c>
      <c r="C1426" s="329">
        <v>0</v>
      </c>
      <c r="D1426" s="329">
        <v>0</v>
      </c>
      <c r="E1426" s="329">
        <v>0</v>
      </c>
      <c r="F1426" s="329">
        <v>0</v>
      </c>
    </row>
    <row r="1427" spans="1:6" hidden="1" x14ac:dyDescent="0.25">
      <c r="A1427" s="327" t="s">
        <v>2852</v>
      </c>
      <c r="B1427" s="328" t="s">
        <v>2851</v>
      </c>
      <c r="C1427" s="329">
        <v>0</v>
      </c>
      <c r="D1427" s="329">
        <v>0</v>
      </c>
      <c r="E1427" s="329">
        <v>0</v>
      </c>
      <c r="F1427" s="329">
        <v>0</v>
      </c>
    </row>
    <row r="1428" spans="1:6" hidden="1" x14ac:dyDescent="0.25">
      <c r="A1428" s="327" t="s">
        <v>2853</v>
      </c>
      <c r="B1428" s="328" t="s">
        <v>2851</v>
      </c>
      <c r="C1428" s="329">
        <v>0</v>
      </c>
      <c r="D1428" s="329">
        <v>0</v>
      </c>
      <c r="E1428" s="329">
        <v>0</v>
      </c>
      <c r="F1428" s="329">
        <v>0</v>
      </c>
    </row>
    <row r="1429" spans="1:6" hidden="1" x14ac:dyDescent="0.25">
      <c r="A1429" s="327" t="s">
        <v>2854</v>
      </c>
      <c r="B1429" s="328" t="s">
        <v>2851</v>
      </c>
      <c r="C1429" s="329">
        <v>0</v>
      </c>
      <c r="D1429" s="329">
        <v>0</v>
      </c>
      <c r="E1429" s="329">
        <v>0</v>
      </c>
      <c r="F1429" s="329">
        <v>0</v>
      </c>
    </row>
    <row r="1430" spans="1:6" hidden="1" x14ac:dyDescent="0.25">
      <c r="A1430" s="327" t="s">
        <v>2855</v>
      </c>
      <c r="B1430" s="328" t="s">
        <v>2851</v>
      </c>
      <c r="C1430" s="329">
        <v>0</v>
      </c>
      <c r="D1430" s="329">
        <v>0</v>
      </c>
      <c r="E1430" s="329">
        <v>0</v>
      </c>
      <c r="F1430" s="329">
        <v>0</v>
      </c>
    </row>
    <row r="1431" spans="1:6" hidden="1" x14ac:dyDescent="0.25">
      <c r="A1431" s="327" t="s">
        <v>2856</v>
      </c>
      <c r="B1431" s="328" t="s">
        <v>2851</v>
      </c>
      <c r="C1431" s="329">
        <v>0</v>
      </c>
      <c r="D1431" s="329">
        <v>0</v>
      </c>
      <c r="E1431" s="329">
        <v>0</v>
      </c>
      <c r="F1431" s="329">
        <v>0</v>
      </c>
    </row>
    <row r="1432" spans="1:6" hidden="1" x14ac:dyDescent="0.25">
      <c r="A1432" s="327" t="s">
        <v>2857</v>
      </c>
      <c r="B1432" s="328" t="s">
        <v>2851</v>
      </c>
      <c r="C1432" s="329">
        <v>0</v>
      </c>
      <c r="D1432" s="329">
        <v>0</v>
      </c>
      <c r="E1432" s="329">
        <v>0</v>
      </c>
      <c r="F1432" s="329">
        <v>0</v>
      </c>
    </row>
    <row r="1433" spans="1:6" hidden="1" x14ac:dyDescent="0.25">
      <c r="A1433" s="327" t="s">
        <v>2858</v>
      </c>
      <c r="B1433" s="328" t="s">
        <v>2851</v>
      </c>
      <c r="C1433" s="329">
        <v>0</v>
      </c>
      <c r="D1433" s="329">
        <v>0</v>
      </c>
      <c r="E1433" s="329">
        <v>0</v>
      </c>
      <c r="F1433" s="329">
        <v>0</v>
      </c>
    </row>
    <row r="1434" spans="1:6" hidden="1" x14ac:dyDescent="0.25">
      <c r="A1434" s="327" t="s">
        <v>2859</v>
      </c>
      <c r="B1434" s="328" t="s">
        <v>2860</v>
      </c>
      <c r="C1434" s="329">
        <v>0</v>
      </c>
      <c r="D1434" s="329">
        <v>0</v>
      </c>
      <c r="E1434" s="329">
        <v>0</v>
      </c>
      <c r="F1434" s="329">
        <v>0</v>
      </c>
    </row>
    <row r="1435" spans="1:6" hidden="1" x14ac:dyDescent="0.25">
      <c r="A1435" s="327" t="s">
        <v>2861</v>
      </c>
      <c r="B1435" s="328" t="s">
        <v>2860</v>
      </c>
      <c r="C1435" s="329">
        <v>0</v>
      </c>
      <c r="D1435" s="329">
        <v>0</v>
      </c>
      <c r="E1435" s="329">
        <v>0</v>
      </c>
      <c r="F1435" s="329">
        <v>0</v>
      </c>
    </row>
    <row r="1436" spans="1:6" hidden="1" x14ac:dyDescent="0.25">
      <c r="A1436" s="327" t="s">
        <v>2862</v>
      </c>
      <c r="B1436" s="328" t="s">
        <v>2860</v>
      </c>
      <c r="C1436" s="329">
        <v>0</v>
      </c>
      <c r="D1436" s="329">
        <v>0</v>
      </c>
      <c r="E1436" s="329">
        <v>0</v>
      </c>
      <c r="F1436" s="329">
        <v>0</v>
      </c>
    </row>
    <row r="1437" spans="1:6" hidden="1" x14ac:dyDescent="0.25">
      <c r="A1437" s="327" t="s">
        <v>2863</v>
      </c>
      <c r="B1437" s="328" t="s">
        <v>2864</v>
      </c>
      <c r="C1437" s="329">
        <v>0</v>
      </c>
      <c r="D1437" s="329">
        <v>0</v>
      </c>
      <c r="E1437" s="329">
        <v>0</v>
      </c>
      <c r="F1437" s="329">
        <v>0</v>
      </c>
    </row>
    <row r="1438" spans="1:6" hidden="1" x14ac:dyDescent="0.25">
      <c r="A1438" s="327" t="s">
        <v>2865</v>
      </c>
      <c r="B1438" s="328" t="s">
        <v>2864</v>
      </c>
      <c r="C1438" s="329">
        <v>0</v>
      </c>
      <c r="D1438" s="329">
        <v>0</v>
      </c>
      <c r="E1438" s="329">
        <v>0</v>
      </c>
      <c r="F1438" s="329">
        <v>0</v>
      </c>
    </row>
    <row r="1439" spans="1:6" hidden="1" x14ac:dyDescent="0.25">
      <c r="A1439" s="327" t="s">
        <v>2866</v>
      </c>
      <c r="B1439" s="328" t="s">
        <v>2864</v>
      </c>
      <c r="C1439" s="329">
        <v>0</v>
      </c>
      <c r="D1439" s="329">
        <v>0</v>
      </c>
      <c r="E1439" s="329">
        <v>0</v>
      </c>
      <c r="F1439" s="329">
        <v>0</v>
      </c>
    </row>
    <row r="1440" spans="1:6" hidden="1" x14ac:dyDescent="0.25">
      <c r="A1440" s="327" t="s">
        <v>111</v>
      </c>
      <c r="B1440" s="328" t="s">
        <v>2867</v>
      </c>
      <c r="C1440" s="329">
        <v>1103899684</v>
      </c>
      <c r="D1440" s="329">
        <v>0</v>
      </c>
      <c r="E1440" s="329">
        <v>0</v>
      </c>
      <c r="F1440" s="329">
        <v>1103899684</v>
      </c>
    </row>
    <row r="1441" spans="1:6" hidden="1" x14ac:dyDescent="0.25">
      <c r="A1441" s="327" t="s">
        <v>2868</v>
      </c>
      <c r="B1441" s="328" t="s">
        <v>2869</v>
      </c>
      <c r="C1441" s="329">
        <v>0</v>
      </c>
      <c r="D1441" s="329">
        <v>0</v>
      </c>
      <c r="E1441" s="329">
        <v>0</v>
      </c>
      <c r="F1441" s="329">
        <v>0</v>
      </c>
    </row>
    <row r="1442" spans="1:6" hidden="1" x14ac:dyDescent="0.25">
      <c r="A1442" s="327" t="s">
        <v>2870</v>
      </c>
      <c r="B1442" s="328" t="s">
        <v>2871</v>
      </c>
      <c r="C1442" s="329">
        <v>0</v>
      </c>
      <c r="D1442" s="329">
        <v>0</v>
      </c>
      <c r="E1442" s="329">
        <v>0</v>
      </c>
      <c r="F1442" s="329">
        <v>0</v>
      </c>
    </row>
    <row r="1443" spans="1:6" hidden="1" x14ac:dyDescent="0.25">
      <c r="A1443" s="327" t="s">
        <v>2872</v>
      </c>
      <c r="B1443" s="328" t="s">
        <v>2871</v>
      </c>
      <c r="C1443" s="329">
        <v>0</v>
      </c>
      <c r="D1443" s="329">
        <v>0</v>
      </c>
      <c r="E1443" s="329">
        <v>0</v>
      </c>
      <c r="F1443" s="329">
        <v>0</v>
      </c>
    </row>
    <row r="1444" spans="1:6" hidden="1" x14ac:dyDescent="0.25">
      <c r="A1444" s="327" t="s">
        <v>2873</v>
      </c>
      <c r="B1444" s="328" t="s">
        <v>2874</v>
      </c>
      <c r="C1444" s="329">
        <v>0</v>
      </c>
      <c r="D1444" s="329">
        <v>0</v>
      </c>
      <c r="E1444" s="329">
        <v>0</v>
      </c>
      <c r="F1444" s="329">
        <v>0</v>
      </c>
    </row>
    <row r="1445" spans="1:6" hidden="1" x14ac:dyDescent="0.25">
      <c r="A1445" s="327" t="s">
        <v>2875</v>
      </c>
      <c r="B1445" s="328" t="s">
        <v>2874</v>
      </c>
      <c r="C1445" s="329">
        <v>0</v>
      </c>
      <c r="D1445" s="329">
        <v>0</v>
      </c>
      <c r="E1445" s="329">
        <v>0</v>
      </c>
      <c r="F1445" s="329">
        <v>0</v>
      </c>
    </row>
    <row r="1446" spans="1:6" hidden="1" x14ac:dyDescent="0.25">
      <c r="A1446" s="327" t="s">
        <v>2876</v>
      </c>
      <c r="B1446" s="328" t="s">
        <v>2877</v>
      </c>
      <c r="C1446" s="329">
        <v>0</v>
      </c>
      <c r="D1446" s="329">
        <v>0</v>
      </c>
      <c r="E1446" s="329">
        <v>0</v>
      </c>
      <c r="F1446" s="329">
        <v>0</v>
      </c>
    </row>
    <row r="1447" spans="1:6" hidden="1" x14ac:dyDescent="0.25">
      <c r="A1447" s="327" t="s">
        <v>2878</v>
      </c>
      <c r="B1447" s="328" t="s">
        <v>2877</v>
      </c>
      <c r="C1447" s="329">
        <v>0</v>
      </c>
      <c r="D1447" s="329">
        <v>0</v>
      </c>
      <c r="E1447" s="329">
        <v>0</v>
      </c>
      <c r="F1447" s="329">
        <v>0</v>
      </c>
    </row>
    <row r="1448" spans="1:6" hidden="1" x14ac:dyDescent="0.25">
      <c r="A1448" s="327" t="s">
        <v>2879</v>
      </c>
      <c r="B1448" s="328" t="s">
        <v>2880</v>
      </c>
      <c r="C1448" s="329">
        <v>0</v>
      </c>
      <c r="D1448" s="329">
        <v>0</v>
      </c>
      <c r="E1448" s="329">
        <v>0</v>
      </c>
      <c r="F1448" s="329">
        <v>0</v>
      </c>
    </row>
    <row r="1449" spans="1:6" hidden="1" x14ac:dyDescent="0.25">
      <c r="A1449" s="327" t="s">
        <v>2881</v>
      </c>
      <c r="B1449" s="328" t="s">
        <v>2880</v>
      </c>
      <c r="C1449" s="329">
        <v>0</v>
      </c>
      <c r="D1449" s="329">
        <v>0</v>
      </c>
      <c r="E1449" s="329">
        <v>0</v>
      </c>
      <c r="F1449" s="329">
        <v>0</v>
      </c>
    </row>
    <row r="1450" spans="1:6" hidden="1" x14ac:dyDescent="0.25">
      <c r="A1450" s="327" t="s">
        <v>2882</v>
      </c>
      <c r="B1450" s="328" t="s">
        <v>2123</v>
      </c>
      <c r="C1450" s="329">
        <v>0</v>
      </c>
      <c r="D1450" s="329">
        <v>0</v>
      </c>
      <c r="E1450" s="329">
        <v>0</v>
      </c>
      <c r="F1450" s="329">
        <v>0</v>
      </c>
    </row>
    <row r="1451" spans="1:6" hidden="1" x14ac:dyDescent="0.25">
      <c r="A1451" s="327" t="s">
        <v>2883</v>
      </c>
      <c r="B1451" s="328" t="s">
        <v>2123</v>
      </c>
      <c r="C1451" s="329">
        <v>0</v>
      </c>
      <c r="D1451" s="329">
        <v>0</v>
      </c>
      <c r="E1451" s="329">
        <v>0</v>
      </c>
      <c r="F1451" s="329">
        <v>0</v>
      </c>
    </row>
    <row r="1452" spans="1:6" hidden="1" x14ac:dyDescent="0.25">
      <c r="A1452" s="327" t="s">
        <v>2884</v>
      </c>
      <c r="B1452" s="328" t="s">
        <v>2447</v>
      </c>
      <c r="C1452" s="329">
        <v>0</v>
      </c>
      <c r="D1452" s="329">
        <v>0</v>
      </c>
      <c r="E1452" s="329">
        <v>0</v>
      </c>
      <c r="F1452" s="329">
        <v>0</v>
      </c>
    </row>
    <row r="1453" spans="1:6" hidden="1" x14ac:dyDescent="0.25">
      <c r="A1453" s="327" t="s">
        <v>2885</v>
      </c>
      <c r="B1453" s="328" t="s">
        <v>2447</v>
      </c>
      <c r="C1453" s="329">
        <v>0</v>
      </c>
      <c r="D1453" s="329">
        <v>0</v>
      </c>
      <c r="E1453" s="329">
        <v>0</v>
      </c>
      <c r="F1453" s="329">
        <v>0</v>
      </c>
    </row>
    <row r="1454" spans="1:6" hidden="1" x14ac:dyDescent="0.25">
      <c r="A1454" s="327" t="s">
        <v>2886</v>
      </c>
      <c r="B1454" s="328" t="s">
        <v>2887</v>
      </c>
      <c r="C1454" s="329">
        <v>0</v>
      </c>
      <c r="D1454" s="329">
        <v>0</v>
      </c>
      <c r="E1454" s="329">
        <v>0</v>
      </c>
      <c r="F1454" s="329">
        <v>0</v>
      </c>
    </row>
    <row r="1455" spans="1:6" hidden="1" x14ac:dyDescent="0.25">
      <c r="A1455" s="327" t="s">
        <v>2888</v>
      </c>
      <c r="B1455" s="328" t="s">
        <v>2887</v>
      </c>
      <c r="C1455" s="329">
        <v>0</v>
      </c>
      <c r="D1455" s="329">
        <v>0</v>
      </c>
      <c r="E1455" s="329">
        <v>0</v>
      </c>
      <c r="F1455" s="329">
        <v>0</v>
      </c>
    </row>
    <row r="1456" spans="1:6" hidden="1" x14ac:dyDescent="0.25">
      <c r="A1456" s="327" t="s">
        <v>2889</v>
      </c>
      <c r="B1456" s="328" t="s">
        <v>2890</v>
      </c>
      <c r="C1456" s="329">
        <v>0</v>
      </c>
      <c r="D1456" s="329">
        <v>0</v>
      </c>
      <c r="E1456" s="329">
        <v>0</v>
      </c>
      <c r="F1456" s="329">
        <v>0</v>
      </c>
    </row>
    <row r="1457" spans="1:6" hidden="1" x14ac:dyDescent="0.25">
      <c r="A1457" s="327" t="s">
        <v>2891</v>
      </c>
      <c r="B1457" s="328" t="s">
        <v>2890</v>
      </c>
      <c r="C1457" s="329">
        <v>0</v>
      </c>
      <c r="D1457" s="329">
        <v>0</v>
      </c>
      <c r="E1457" s="329">
        <v>0</v>
      </c>
      <c r="F1457" s="329">
        <v>0</v>
      </c>
    </row>
    <row r="1458" spans="1:6" hidden="1" x14ac:dyDescent="0.25">
      <c r="A1458" s="327" t="s">
        <v>2892</v>
      </c>
      <c r="B1458" s="328" t="s">
        <v>2893</v>
      </c>
      <c r="C1458" s="329">
        <v>0</v>
      </c>
      <c r="D1458" s="329">
        <v>0</v>
      </c>
      <c r="E1458" s="329">
        <v>0</v>
      </c>
      <c r="F1458" s="329">
        <v>0</v>
      </c>
    </row>
    <row r="1459" spans="1:6" hidden="1" x14ac:dyDescent="0.25">
      <c r="A1459" s="327" t="s">
        <v>2894</v>
      </c>
      <c r="B1459" s="328" t="s">
        <v>2893</v>
      </c>
      <c r="C1459" s="329">
        <v>0</v>
      </c>
      <c r="D1459" s="329">
        <v>0</v>
      </c>
      <c r="E1459" s="329">
        <v>0</v>
      </c>
      <c r="F1459" s="329">
        <v>0</v>
      </c>
    </row>
    <row r="1460" spans="1:6" hidden="1" x14ac:dyDescent="0.25">
      <c r="A1460" s="327" t="s">
        <v>2895</v>
      </c>
      <c r="B1460" s="328" t="s">
        <v>2896</v>
      </c>
      <c r="C1460" s="329">
        <v>0</v>
      </c>
      <c r="D1460" s="329">
        <v>0</v>
      </c>
      <c r="E1460" s="329">
        <v>0</v>
      </c>
      <c r="F1460" s="329">
        <v>0</v>
      </c>
    </row>
    <row r="1461" spans="1:6" hidden="1" x14ac:dyDescent="0.25">
      <c r="A1461" s="327" t="s">
        <v>2897</v>
      </c>
      <c r="B1461" s="328" t="s">
        <v>2898</v>
      </c>
      <c r="C1461" s="329">
        <v>0</v>
      </c>
      <c r="D1461" s="329">
        <v>0</v>
      </c>
      <c r="E1461" s="329">
        <v>0</v>
      </c>
      <c r="F1461" s="329">
        <v>0</v>
      </c>
    </row>
    <row r="1462" spans="1:6" hidden="1" x14ac:dyDescent="0.25">
      <c r="A1462" s="327" t="s">
        <v>2899</v>
      </c>
      <c r="B1462" s="328" t="s">
        <v>2900</v>
      </c>
      <c r="C1462" s="329">
        <v>0</v>
      </c>
      <c r="D1462" s="329">
        <v>0</v>
      </c>
      <c r="E1462" s="329">
        <v>0</v>
      </c>
      <c r="F1462" s="329">
        <v>0</v>
      </c>
    </row>
    <row r="1463" spans="1:6" hidden="1" x14ac:dyDescent="0.25">
      <c r="A1463" s="327" t="s">
        <v>2901</v>
      </c>
      <c r="B1463" s="328" t="s">
        <v>2877</v>
      </c>
      <c r="C1463" s="329">
        <v>0</v>
      </c>
      <c r="D1463" s="329">
        <v>0</v>
      </c>
      <c r="E1463" s="329">
        <v>0</v>
      </c>
      <c r="F1463" s="329">
        <v>0</v>
      </c>
    </row>
    <row r="1464" spans="1:6" hidden="1" x14ac:dyDescent="0.25">
      <c r="A1464" s="327" t="s">
        <v>2902</v>
      </c>
      <c r="B1464" s="328" t="s">
        <v>2123</v>
      </c>
      <c r="C1464" s="329">
        <v>0</v>
      </c>
      <c r="D1464" s="329">
        <v>0</v>
      </c>
      <c r="E1464" s="329">
        <v>0</v>
      </c>
      <c r="F1464" s="329">
        <v>0</v>
      </c>
    </row>
    <row r="1465" spans="1:6" hidden="1" x14ac:dyDescent="0.25">
      <c r="A1465" s="327" t="s">
        <v>2903</v>
      </c>
      <c r="B1465" s="328" t="s">
        <v>2447</v>
      </c>
      <c r="C1465" s="329">
        <v>0</v>
      </c>
      <c r="D1465" s="329">
        <v>0</v>
      </c>
      <c r="E1465" s="329">
        <v>0</v>
      </c>
      <c r="F1465" s="329">
        <v>0</v>
      </c>
    </row>
    <row r="1466" spans="1:6" hidden="1" x14ac:dyDescent="0.25">
      <c r="A1466" s="327" t="s">
        <v>2904</v>
      </c>
      <c r="B1466" s="328" t="s">
        <v>2905</v>
      </c>
      <c r="C1466" s="329">
        <v>0</v>
      </c>
      <c r="D1466" s="329">
        <v>0</v>
      </c>
      <c r="E1466" s="329">
        <v>0</v>
      </c>
      <c r="F1466" s="329">
        <v>0</v>
      </c>
    </row>
    <row r="1467" spans="1:6" hidden="1" x14ac:dyDescent="0.25">
      <c r="A1467" s="327" t="s">
        <v>2906</v>
      </c>
      <c r="B1467" s="328" t="s">
        <v>2890</v>
      </c>
      <c r="C1467" s="329">
        <v>0</v>
      </c>
      <c r="D1467" s="329">
        <v>0</v>
      </c>
      <c r="E1467" s="329">
        <v>0</v>
      </c>
      <c r="F1467" s="329">
        <v>0</v>
      </c>
    </row>
    <row r="1468" spans="1:6" hidden="1" x14ac:dyDescent="0.25">
      <c r="A1468" s="327" t="s">
        <v>2907</v>
      </c>
      <c r="B1468" s="328" t="s">
        <v>2908</v>
      </c>
      <c r="C1468" s="329">
        <v>0</v>
      </c>
      <c r="D1468" s="329">
        <v>0</v>
      </c>
      <c r="E1468" s="329">
        <v>0</v>
      </c>
      <c r="F1468" s="329">
        <v>0</v>
      </c>
    </row>
    <row r="1469" spans="1:6" hidden="1" x14ac:dyDescent="0.25">
      <c r="A1469" s="327" t="s">
        <v>2909</v>
      </c>
      <c r="B1469" s="328" t="s">
        <v>2910</v>
      </c>
      <c r="C1469" s="329">
        <v>1103899684</v>
      </c>
      <c r="D1469" s="329">
        <v>0</v>
      </c>
      <c r="E1469" s="329">
        <v>0</v>
      </c>
      <c r="F1469" s="329">
        <v>1103899684</v>
      </c>
    </row>
    <row r="1470" spans="1:6" hidden="1" x14ac:dyDescent="0.25">
      <c r="A1470" s="327" t="s">
        <v>2911</v>
      </c>
      <c r="B1470" s="328" t="s">
        <v>2912</v>
      </c>
      <c r="C1470" s="329">
        <v>1054490184</v>
      </c>
      <c r="D1470" s="329">
        <v>0</v>
      </c>
      <c r="E1470" s="329">
        <v>0</v>
      </c>
      <c r="F1470" s="329">
        <v>1054490184</v>
      </c>
    </row>
    <row r="1471" spans="1:6" hidden="1" x14ac:dyDescent="0.25">
      <c r="A1471" s="327" t="s">
        <v>2913</v>
      </c>
      <c r="B1471" s="328" t="s">
        <v>2912</v>
      </c>
      <c r="C1471" s="329">
        <v>1054490184</v>
      </c>
      <c r="D1471" s="329">
        <v>0</v>
      </c>
      <c r="E1471" s="329">
        <v>0</v>
      </c>
      <c r="F1471" s="329">
        <v>1054490184</v>
      </c>
    </row>
    <row r="1472" spans="1:6" hidden="1" x14ac:dyDescent="0.25">
      <c r="A1472" s="327" t="s">
        <v>2914</v>
      </c>
      <c r="B1472" s="328" t="s">
        <v>2915</v>
      </c>
      <c r="C1472" s="329">
        <v>0</v>
      </c>
      <c r="D1472" s="329">
        <v>0</v>
      </c>
      <c r="E1472" s="329">
        <v>0</v>
      </c>
      <c r="F1472" s="329">
        <v>0</v>
      </c>
    </row>
    <row r="1473" spans="1:6" hidden="1" x14ac:dyDescent="0.25">
      <c r="A1473" s="327" t="s">
        <v>2916</v>
      </c>
      <c r="B1473" s="328" t="s">
        <v>2915</v>
      </c>
      <c r="C1473" s="329">
        <v>0</v>
      </c>
      <c r="D1473" s="329">
        <v>0</v>
      </c>
      <c r="E1473" s="329">
        <v>0</v>
      </c>
      <c r="F1473" s="329">
        <v>0</v>
      </c>
    </row>
    <row r="1474" spans="1:6" hidden="1" x14ac:dyDescent="0.25">
      <c r="A1474" s="327" t="s">
        <v>2917</v>
      </c>
      <c r="B1474" s="328" t="s">
        <v>2877</v>
      </c>
      <c r="C1474" s="329">
        <v>49409500</v>
      </c>
      <c r="D1474" s="329">
        <v>0</v>
      </c>
      <c r="E1474" s="329">
        <v>0</v>
      </c>
      <c r="F1474" s="329">
        <v>49409500</v>
      </c>
    </row>
    <row r="1475" spans="1:6" hidden="1" x14ac:dyDescent="0.25">
      <c r="A1475" s="327" t="s">
        <v>2918</v>
      </c>
      <c r="B1475" s="328" t="s">
        <v>2877</v>
      </c>
      <c r="C1475" s="329">
        <v>49409500</v>
      </c>
      <c r="D1475" s="329">
        <v>0</v>
      </c>
      <c r="E1475" s="329">
        <v>0</v>
      </c>
      <c r="F1475" s="329">
        <v>49409500</v>
      </c>
    </row>
    <row r="1476" spans="1:6" hidden="1" x14ac:dyDescent="0.25">
      <c r="A1476" s="327" t="s">
        <v>2919</v>
      </c>
      <c r="B1476" s="328" t="s">
        <v>2123</v>
      </c>
      <c r="C1476" s="329">
        <v>0</v>
      </c>
      <c r="D1476" s="329">
        <v>0</v>
      </c>
      <c r="E1476" s="329">
        <v>0</v>
      </c>
      <c r="F1476" s="329">
        <v>0</v>
      </c>
    </row>
    <row r="1477" spans="1:6" hidden="1" x14ac:dyDescent="0.25">
      <c r="A1477" s="327" t="s">
        <v>2920</v>
      </c>
      <c r="B1477" s="328" t="s">
        <v>2123</v>
      </c>
      <c r="C1477" s="329">
        <v>0</v>
      </c>
      <c r="D1477" s="329">
        <v>0</v>
      </c>
      <c r="E1477" s="329">
        <v>0</v>
      </c>
      <c r="F1477" s="329">
        <v>0</v>
      </c>
    </row>
    <row r="1478" spans="1:6" hidden="1" x14ac:dyDescent="0.25">
      <c r="A1478" s="327" t="s">
        <v>2921</v>
      </c>
      <c r="B1478" s="328" t="s">
        <v>2447</v>
      </c>
      <c r="C1478" s="329">
        <v>0</v>
      </c>
      <c r="D1478" s="329">
        <v>0</v>
      </c>
      <c r="E1478" s="329">
        <v>0</v>
      </c>
      <c r="F1478" s="329">
        <v>0</v>
      </c>
    </row>
    <row r="1479" spans="1:6" hidden="1" x14ac:dyDescent="0.25">
      <c r="A1479" s="327" t="s">
        <v>2922</v>
      </c>
      <c r="B1479" s="328" t="s">
        <v>2447</v>
      </c>
      <c r="C1479" s="329">
        <v>0</v>
      </c>
      <c r="D1479" s="329">
        <v>0</v>
      </c>
      <c r="E1479" s="329">
        <v>0</v>
      </c>
      <c r="F1479" s="329">
        <v>0</v>
      </c>
    </row>
    <row r="1480" spans="1:6" hidden="1" x14ac:dyDescent="0.25">
      <c r="A1480" s="327" t="s">
        <v>2923</v>
      </c>
      <c r="B1480" s="328" t="s">
        <v>2924</v>
      </c>
      <c r="C1480" s="329">
        <v>0</v>
      </c>
      <c r="D1480" s="329">
        <v>0</v>
      </c>
      <c r="E1480" s="329">
        <v>0</v>
      </c>
      <c r="F1480" s="329">
        <v>0</v>
      </c>
    </row>
    <row r="1481" spans="1:6" hidden="1" x14ac:dyDescent="0.25">
      <c r="A1481" s="327" t="s">
        <v>2925</v>
      </c>
      <c r="B1481" s="328" t="s">
        <v>2924</v>
      </c>
      <c r="C1481" s="329">
        <v>0</v>
      </c>
      <c r="D1481" s="329">
        <v>0</v>
      </c>
      <c r="E1481" s="329">
        <v>0</v>
      </c>
      <c r="F1481" s="329">
        <v>0</v>
      </c>
    </row>
    <row r="1482" spans="1:6" hidden="1" x14ac:dyDescent="0.25">
      <c r="A1482" s="327" t="s">
        <v>2926</v>
      </c>
      <c r="B1482" s="328" t="s">
        <v>2890</v>
      </c>
      <c r="C1482" s="329">
        <v>0</v>
      </c>
      <c r="D1482" s="329">
        <v>0</v>
      </c>
      <c r="E1482" s="329">
        <v>0</v>
      </c>
      <c r="F1482" s="329">
        <v>0</v>
      </c>
    </row>
    <row r="1483" spans="1:6" hidden="1" x14ac:dyDescent="0.25">
      <c r="A1483" s="327" t="s">
        <v>2927</v>
      </c>
      <c r="B1483" s="328" t="s">
        <v>2890</v>
      </c>
      <c r="C1483" s="329">
        <v>0</v>
      </c>
      <c r="D1483" s="329">
        <v>0</v>
      </c>
      <c r="E1483" s="329">
        <v>0</v>
      </c>
      <c r="F1483" s="329">
        <v>0</v>
      </c>
    </row>
    <row r="1484" spans="1:6" hidden="1" x14ac:dyDescent="0.25">
      <c r="A1484" s="327" t="s">
        <v>2928</v>
      </c>
      <c r="B1484" s="328" t="s">
        <v>2929</v>
      </c>
      <c r="C1484" s="329">
        <v>0</v>
      </c>
      <c r="D1484" s="329">
        <v>0</v>
      </c>
      <c r="E1484" s="329">
        <v>0</v>
      </c>
      <c r="F1484" s="329">
        <v>0</v>
      </c>
    </row>
    <row r="1485" spans="1:6" hidden="1" x14ac:dyDescent="0.25">
      <c r="A1485" s="327" t="s">
        <v>2930</v>
      </c>
      <c r="B1485" s="328" t="s">
        <v>2929</v>
      </c>
      <c r="C1485" s="329">
        <v>0</v>
      </c>
      <c r="D1485" s="329">
        <v>0</v>
      </c>
      <c r="E1485" s="329">
        <v>0</v>
      </c>
      <c r="F1485" s="329">
        <v>0</v>
      </c>
    </row>
    <row r="1486" spans="1:6" hidden="1" x14ac:dyDescent="0.25">
      <c r="A1486" s="327" t="s">
        <v>13</v>
      </c>
      <c r="B1486" s="328" t="s">
        <v>14</v>
      </c>
      <c r="C1486" s="329">
        <v>2492403461.6300001</v>
      </c>
      <c r="D1486" s="329">
        <v>7434443907.6599998</v>
      </c>
      <c r="E1486" s="329">
        <v>7349916209.4800005</v>
      </c>
      <c r="F1486" s="329">
        <v>2407875763.4500008</v>
      </c>
    </row>
    <row r="1487" spans="1:6" hidden="1" x14ac:dyDescent="0.25">
      <c r="A1487" s="327" t="s">
        <v>2931</v>
      </c>
      <c r="B1487" s="328" t="s">
        <v>2932</v>
      </c>
      <c r="C1487" s="329">
        <v>454120211.50999999</v>
      </c>
      <c r="D1487" s="329">
        <v>7326774615.4300003</v>
      </c>
      <c r="E1487" s="329">
        <v>7278716209.4800005</v>
      </c>
      <c r="F1487" s="329">
        <v>406061805.56000042</v>
      </c>
    </row>
    <row r="1488" spans="1:6" hidden="1" x14ac:dyDescent="0.25">
      <c r="A1488" s="327" t="s">
        <v>15</v>
      </c>
      <c r="B1488" s="328" t="s">
        <v>2933</v>
      </c>
      <c r="C1488" s="329">
        <v>433404767.41000003</v>
      </c>
      <c r="D1488" s="329">
        <v>7257575586.789999</v>
      </c>
      <c r="E1488" s="329">
        <v>7189917862.1000004</v>
      </c>
      <c r="F1488" s="329">
        <v>365747042.72000122</v>
      </c>
    </row>
    <row r="1489" spans="1:6" hidden="1" x14ac:dyDescent="0.25">
      <c r="A1489" s="327" t="s">
        <v>2934</v>
      </c>
      <c r="B1489" s="328" t="s">
        <v>2935</v>
      </c>
      <c r="C1489" s="329">
        <v>10175673.779999999</v>
      </c>
      <c r="D1489" s="329">
        <v>1870418449.49</v>
      </c>
      <c r="E1489" s="329">
        <v>1861171334.0900002</v>
      </c>
      <c r="F1489" s="329">
        <v>928558.38000011444</v>
      </c>
    </row>
    <row r="1490" spans="1:6" hidden="1" x14ac:dyDescent="0.25">
      <c r="A1490" s="327" t="s">
        <v>2936</v>
      </c>
      <c r="B1490" s="328" t="s">
        <v>2937</v>
      </c>
      <c r="C1490" s="329">
        <v>10175673.779999999</v>
      </c>
      <c r="D1490" s="329">
        <v>1870418449.49</v>
      </c>
      <c r="E1490" s="329">
        <v>1861171334.0900002</v>
      </c>
      <c r="F1490" s="329">
        <v>928558.38000011444</v>
      </c>
    </row>
    <row r="1491" spans="1:6" hidden="1" x14ac:dyDescent="0.25">
      <c r="A1491" s="327" t="s">
        <v>2938</v>
      </c>
      <c r="B1491" s="328" t="s">
        <v>2939</v>
      </c>
      <c r="C1491" s="329">
        <v>10175673.779999999</v>
      </c>
      <c r="D1491" s="329">
        <v>1870418449.49</v>
      </c>
      <c r="E1491" s="329">
        <v>1861171334.0900002</v>
      </c>
      <c r="F1491" s="329">
        <v>928558.38000011444</v>
      </c>
    </row>
    <row r="1492" spans="1:6" hidden="1" x14ac:dyDescent="0.25">
      <c r="A1492" s="327" t="s">
        <v>2940</v>
      </c>
      <c r="B1492" s="328" t="s">
        <v>2941</v>
      </c>
      <c r="C1492" s="329">
        <v>0</v>
      </c>
      <c r="D1492" s="329">
        <v>0</v>
      </c>
      <c r="E1492" s="329">
        <v>0</v>
      </c>
      <c r="F1492" s="329">
        <v>0</v>
      </c>
    </row>
    <row r="1493" spans="1:6" hidden="1" x14ac:dyDescent="0.25">
      <c r="A1493" s="327" t="s">
        <v>2942</v>
      </c>
      <c r="B1493" s="328" t="s">
        <v>2937</v>
      </c>
      <c r="C1493" s="329">
        <v>0</v>
      </c>
      <c r="D1493" s="329">
        <v>0</v>
      </c>
      <c r="E1493" s="329">
        <v>0</v>
      </c>
      <c r="F1493" s="329">
        <v>0</v>
      </c>
    </row>
    <row r="1494" spans="1:6" hidden="1" x14ac:dyDescent="0.25">
      <c r="A1494" s="327" t="s">
        <v>2943</v>
      </c>
      <c r="B1494" s="328" t="s">
        <v>2944</v>
      </c>
      <c r="C1494" s="329">
        <v>0</v>
      </c>
      <c r="D1494" s="329">
        <v>0</v>
      </c>
      <c r="E1494" s="329">
        <v>0</v>
      </c>
      <c r="F1494" s="329">
        <v>0</v>
      </c>
    </row>
    <row r="1495" spans="1:6" hidden="1" x14ac:dyDescent="0.25">
      <c r="A1495" s="327" t="s">
        <v>2945</v>
      </c>
      <c r="B1495" s="328" t="s">
        <v>2946</v>
      </c>
      <c r="C1495" s="329">
        <v>0</v>
      </c>
      <c r="D1495" s="329">
        <v>0</v>
      </c>
      <c r="E1495" s="329">
        <v>0</v>
      </c>
      <c r="F1495" s="329">
        <v>0</v>
      </c>
    </row>
    <row r="1496" spans="1:6" hidden="1" x14ac:dyDescent="0.25">
      <c r="A1496" s="327" t="s">
        <v>2947</v>
      </c>
      <c r="B1496" s="328" t="s">
        <v>2948</v>
      </c>
      <c r="C1496" s="329">
        <v>0</v>
      </c>
      <c r="D1496" s="329">
        <v>0</v>
      </c>
      <c r="E1496" s="329">
        <v>0</v>
      </c>
      <c r="F1496" s="329">
        <v>0</v>
      </c>
    </row>
    <row r="1497" spans="1:6" hidden="1" x14ac:dyDescent="0.25">
      <c r="A1497" s="327" t="s">
        <v>2949</v>
      </c>
      <c r="B1497" s="328" t="s">
        <v>2950</v>
      </c>
      <c r="C1497" s="329">
        <v>0</v>
      </c>
      <c r="D1497" s="329">
        <v>0</v>
      </c>
      <c r="E1497" s="329">
        <v>0</v>
      </c>
      <c r="F1497" s="329">
        <v>0</v>
      </c>
    </row>
    <row r="1498" spans="1:6" hidden="1" x14ac:dyDescent="0.25">
      <c r="A1498" s="327" t="s">
        <v>2951</v>
      </c>
      <c r="B1498" s="328" t="s">
        <v>2952</v>
      </c>
      <c r="C1498" s="329">
        <v>0</v>
      </c>
      <c r="D1498" s="329">
        <v>0</v>
      </c>
      <c r="E1498" s="329">
        <v>0</v>
      </c>
      <c r="F1498" s="329">
        <v>0</v>
      </c>
    </row>
    <row r="1499" spans="1:6" hidden="1" x14ac:dyDescent="0.25">
      <c r="A1499" s="327" t="s">
        <v>2953</v>
      </c>
      <c r="B1499" s="328" t="s">
        <v>2954</v>
      </c>
      <c r="C1499" s="329">
        <v>0</v>
      </c>
      <c r="D1499" s="329">
        <v>0</v>
      </c>
      <c r="E1499" s="329">
        <v>0</v>
      </c>
      <c r="F1499" s="329">
        <v>0</v>
      </c>
    </row>
    <row r="1500" spans="1:6" hidden="1" x14ac:dyDescent="0.25">
      <c r="A1500" s="327" t="s">
        <v>2955</v>
      </c>
      <c r="B1500" s="328" t="s">
        <v>2956</v>
      </c>
      <c r="C1500" s="329">
        <v>276394573.54000002</v>
      </c>
      <c r="D1500" s="329">
        <v>3066736450.0600004</v>
      </c>
      <c r="E1500" s="329">
        <v>2987936474.8299999</v>
      </c>
      <c r="F1500" s="329">
        <v>197594598.30999947</v>
      </c>
    </row>
    <row r="1501" spans="1:6" hidden="1" x14ac:dyDescent="0.25">
      <c r="A1501" s="327" t="s">
        <v>2957</v>
      </c>
      <c r="B1501" s="328" t="s">
        <v>2956</v>
      </c>
      <c r="C1501" s="329">
        <v>276394573.44999999</v>
      </c>
      <c r="D1501" s="329">
        <v>3066736449.9700003</v>
      </c>
      <c r="E1501" s="329">
        <v>2987936474.8299999</v>
      </c>
      <c r="F1501" s="329">
        <v>197594598.30999947</v>
      </c>
    </row>
    <row r="1502" spans="1:6" hidden="1" x14ac:dyDescent="0.25">
      <c r="A1502" s="327" t="s">
        <v>2958</v>
      </c>
      <c r="B1502" s="328" t="s">
        <v>2959</v>
      </c>
      <c r="C1502" s="329">
        <v>210924233.53</v>
      </c>
      <c r="D1502" s="329">
        <v>3060636754.8200002</v>
      </c>
      <c r="E1502" s="329">
        <v>2986289112.0900002</v>
      </c>
      <c r="F1502" s="329">
        <v>136576590.80000019</v>
      </c>
    </row>
    <row r="1503" spans="1:6" hidden="1" x14ac:dyDescent="0.25">
      <c r="A1503" s="327" t="s">
        <v>2960</v>
      </c>
      <c r="B1503" s="328" t="s">
        <v>2961</v>
      </c>
      <c r="C1503" s="329">
        <v>0.11</v>
      </c>
      <c r="D1503" s="329">
        <v>0.11</v>
      </c>
      <c r="E1503" s="329">
        <v>0</v>
      </c>
      <c r="F1503" s="329">
        <v>0</v>
      </c>
    </row>
    <row r="1504" spans="1:6" hidden="1" x14ac:dyDescent="0.25">
      <c r="A1504" s="327" t="s">
        <v>2962</v>
      </c>
      <c r="B1504" s="328" t="s">
        <v>2963</v>
      </c>
      <c r="C1504" s="329">
        <v>0</v>
      </c>
      <c r="D1504" s="329">
        <v>0</v>
      </c>
      <c r="E1504" s="329">
        <v>0</v>
      </c>
      <c r="F1504" s="329">
        <v>0</v>
      </c>
    </row>
    <row r="1505" spans="1:6" hidden="1" x14ac:dyDescent="0.25">
      <c r="A1505" s="327" t="s">
        <v>2964</v>
      </c>
      <c r="B1505" s="328" t="s">
        <v>2965</v>
      </c>
      <c r="C1505" s="329">
        <v>-7.0000000000000007E-2</v>
      </c>
      <c r="D1505" s="329">
        <v>0</v>
      </c>
      <c r="E1505" s="329">
        <v>7.0000000000000007E-2</v>
      </c>
      <c r="F1505" s="329">
        <v>0</v>
      </c>
    </row>
    <row r="1506" spans="1:6" hidden="1" x14ac:dyDescent="0.25">
      <c r="A1506" s="327" t="s">
        <v>2966</v>
      </c>
      <c r="B1506" s="328" t="s">
        <v>2967</v>
      </c>
      <c r="C1506" s="329">
        <v>65470339.880000003</v>
      </c>
      <c r="D1506" s="329">
        <v>6099695.04</v>
      </c>
      <c r="E1506" s="329">
        <v>1647362.67</v>
      </c>
      <c r="F1506" s="329">
        <v>61018007.510000005</v>
      </c>
    </row>
    <row r="1507" spans="1:6" hidden="1" x14ac:dyDescent="0.25">
      <c r="A1507" s="327" t="s">
        <v>2968</v>
      </c>
      <c r="B1507" s="328" t="s">
        <v>2969</v>
      </c>
      <c r="C1507" s="329">
        <v>0</v>
      </c>
      <c r="D1507" s="329">
        <v>0</v>
      </c>
      <c r="E1507" s="329">
        <v>0</v>
      </c>
      <c r="F1507" s="329">
        <v>0</v>
      </c>
    </row>
    <row r="1508" spans="1:6" hidden="1" x14ac:dyDescent="0.25">
      <c r="A1508" s="327" t="s">
        <v>2970</v>
      </c>
      <c r="B1508" s="328" t="s">
        <v>2971</v>
      </c>
      <c r="C1508" s="329">
        <v>0</v>
      </c>
      <c r="D1508" s="329">
        <v>0</v>
      </c>
      <c r="E1508" s="329">
        <v>0</v>
      </c>
      <c r="F1508" s="329">
        <v>0</v>
      </c>
    </row>
    <row r="1509" spans="1:6" hidden="1" x14ac:dyDescent="0.25">
      <c r="A1509" s="327" t="s">
        <v>2972</v>
      </c>
      <c r="B1509" s="328" t="s">
        <v>2973</v>
      </c>
      <c r="C1509" s="329">
        <v>0.09</v>
      </c>
      <c r="D1509" s="329">
        <v>0.09</v>
      </c>
      <c r="E1509" s="329">
        <v>0</v>
      </c>
      <c r="F1509" s="329">
        <v>0</v>
      </c>
    </row>
    <row r="1510" spans="1:6" hidden="1" x14ac:dyDescent="0.25">
      <c r="A1510" s="327" t="s">
        <v>2974</v>
      </c>
      <c r="B1510" s="328" t="s">
        <v>2975</v>
      </c>
      <c r="C1510" s="329">
        <v>0.09</v>
      </c>
      <c r="D1510" s="329">
        <v>0.09</v>
      </c>
      <c r="E1510" s="329">
        <v>0</v>
      </c>
      <c r="F1510" s="329">
        <v>0</v>
      </c>
    </row>
    <row r="1511" spans="1:6" hidden="1" x14ac:dyDescent="0.25">
      <c r="A1511" s="327" t="s">
        <v>2976</v>
      </c>
      <c r="B1511" s="328" t="s">
        <v>2977</v>
      </c>
      <c r="C1511" s="329">
        <v>34253706.509999998</v>
      </c>
      <c r="D1511" s="329">
        <v>1152839399.3700001</v>
      </c>
      <c r="E1511" s="329">
        <v>1166141044.4400001</v>
      </c>
      <c r="F1511" s="329">
        <v>47555351.579999924</v>
      </c>
    </row>
    <row r="1512" spans="1:6" hidden="1" x14ac:dyDescent="0.25">
      <c r="A1512" s="327" t="s">
        <v>2978</v>
      </c>
      <c r="B1512" s="328" t="s">
        <v>2979</v>
      </c>
      <c r="C1512" s="329">
        <v>34253706.509999998</v>
      </c>
      <c r="D1512" s="329">
        <v>1152839399.3700001</v>
      </c>
      <c r="E1512" s="329">
        <v>1166141044.4400001</v>
      </c>
      <c r="F1512" s="329">
        <v>47555351.579999924</v>
      </c>
    </row>
    <row r="1513" spans="1:6" hidden="1" x14ac:dyDescent="0.25">
      <c r="A1513" s="327" t="s">
        <v>2980</v>
      </c>
      <c r="B1513" s="328" t="s">
        <v>2979</v>
      </c>
      <c r="C1513" s="329">
        <v>29266473.359999999</v>
      </c>
      <c r="D1513" s="329">
        <v>1145876227.04</v>
      </c>
      <c r="E1513" s="329">
        <v>1164165105.26</v>
      </c>
      <c r="F1513" s="329">
        <v>47555351.579999924</v>
      </c>
    </row>
    <row r="1514" spans="1:6" hidden="1" x14ac:dyDescent="0.25">
      <c r="A1514" s="327" t="s">
        <v>2981</v>
      </c>
      <c r="B1514" s="328" t="s">
        <v>2982</v>
      </c>
      <c r="C1514" s="329">
        <v>-0.01</v>
      </c>
      <c r="D1514" s="329">
        <v>0.01</v>
      </c>
      <c r="E1514" s="329">
        <v>0.02</v>
      </c>
      <c r="F1514" s="329">
        <v>0</v>
      </c>
    </row>
    <row r="1515" spans="1:6" hidden="1" x14ac:dyDescent="0.25">
      <c r="A1515" s="327" t="s">
        <v>2983</v>
      </c>
      <c r="B1515" s="328" t="s">
        <v>2984</v>
      </c>
      <c r="C1515" s="329">
        <v>4987233.16</v>
      </c>
      <c r="D1515" s="329">
        <v>6963172.3199999994</v>
      </c>
      <c r="E1515" s="329">
        <v>1975939.16</v>
      </c>
      <c r="F1515" s="329">
        <v>0</v>
      </c>
    </row>
    <row r="1516" spans="1:6" hidden="1" x14ac:dyDescent="0.25">
      <c r="A1516" s="327" t="s">
        <v>2985</v>
      </c>
      <c r="B1516" s="328" t="s">
        <v>2986</v>
      </c>
      <c r="C1516" s="329">
        <v>0</v>
      </c>
      <c r="D1516" s="329">
        <v>0</v>
      </c>
      <c r="E1516" s="329">
        <v>0</v>
      </c>
      <c r="F1516" s="329">
        <v>0</v>
      </c>
    </row>
    <row r="1517" spans="1:6" hidden="1" x14ac:dyDescent="0.25">
      <c r="A1517" s="327" t="s">
        <v>2987</v>
      </c>
      <c r="B1517" s="328" t="s">
        <v>2988</v>
      </c>
      <c r="C1517" s="329">
        <v>0</v>
      </c>
      <c r="D1517" s="329">
        <v>0</v>
      </c>
      <c r="E1517" s="329">
        <v>0</v>
      </c>
      <c r="F1517" s="329">
        <v>0</v>
      </c>
    </row>
    <row r="1518" spans="1:6" hidden="1" x14ac:dyDescent="0.25">
      <c r="A1518" s="327" t="s">
        <v>2989</v>
      </c>
      <c r="B1518" s="328" t="s">
        <v>2988</v>
      </c>
      <c r="C1518" s="329">
        <v>0</v>
      </c>
      <c r="D1518" s="329">
        <v>0</v>
      </c>
      <c r="E1518" s="329">
        <v>0</v>
      </c>
      <c r="F1518" s="329">
        <v>0</v>
      </c>
    </row>
    <row r="1519" spans="1:6" hidden="1" x14ac:dyDescent="0.25">
      <c r="A1519" s="327" t="s">
        <v>2990</v>
      </c>
      <c r="B1519" s="328" t="s">
        <v>2991</v>
      </c>
      <c r="C1519" s="329">
        <v>0</v>
      </c>
      <c r="D1519" s="329">
        <v>0</v>
      </c>
      <c r="E1519" s="329">
        <v>0</v>
      </c>
      <c r="F1519" s="329">
        <v>0</v>
      </c>
    </row>
    <row r="1520" spans="1:6" hidden="1" x14ac:dyDescent="0.25">
      <c r="A1520" s="327" t="s">
        <v>2992</v>
      </c>
      <c r="B1520" s="328" t="s">
        <v>2993</v>
      </c>
      <c r="C1520" s="329">
        <v>0</v>
      </c>
      <c r="D1520" s="329">
        <v>0</v>
      </c>
      <c r="E1520" s="329">
        <v>0</v>
      </c>
      <c r="F1520" s="329">
        <v>0</v>
      </c>
    </row>
    <row r="1521" spans="1:6" hidden="1" x14ac:dyDescent="0.25">
      <c r="A1521" s="327" t="s">
        <v>2994</v>
      </c>
      <c r="B1521" s="328" t="s">
        <v>2995</v>
      </c>
      <c r="C1521" s="329">
        <v>0</v>
      </c>
      <c r="D1521" s="329">
        <v>0</v>
      </c>
      <c r="E1521" s="329">
        <v>0</v>
      </c>
      <c r="F1521" s="329">
        <v>0</v>
      </c>
    </row>
    <row r="1522" spans="1:6" hidden="1" x14ac:dyDescent="0.25">
      <c r="A1522" s="327" t="s">
        <v>2996</v>
      </c>
      <c r="B1522" s="328" t="s">
        <v>2997</v>
      </c>
      <c r="C1522" s="329">
        <v>0</v>
      </c>
      <c r="D1522" s="329">
        <v>0</v>
      </c>
      <c r="E1522" s="329">
        <v>0</v>
      </c>
      <c r="F1522" s="329">
        <v>0</v>
      </c>
    </row>
    <row r="1523" spans="1:6" hidden="1" x14ac:dyDescent="0.25">
      <c r="A1523" s="327" t="s">
        <v>2998</v>
      </c>
      <c r="B1523" s="328" t="s">
        <v>2999</v>
      </c>
      <c r="C1523" s="329">
        <v>4552963.5</v>
      </c>
      <c r="D1523" s="329">
        <v>354898464.9600001</v>
      </c>
      <c r="E1523" s="329">
        <v>361414679.79999995</v>
      </c>
      <c r="F1523" s="329">
        <v>11069178.339999855</v>
      </c>
    </row>
    <row r="1524" spans="1:6" hidden="1" x14ac:dyDescent="0.25">
      <c r="A1524" s="327" t="s">
        <v>3000</v>
      </c>
      <c r="B1524" s="328" t="s">
        <v>3001</v>
      </c>
      <c r="C1524" s="329">
        <v>0</v>
      </c>
      <c r="D1524" s="329">
        <v>120000000</v>
      </c>
      <c r="E1524" s="329">
        <v>120000000</v>
      </c>
      <c r="F1524" s="329">
        <v>0</v>
      </c>
    </row>
    <row r="1525" spans="1:6" hidden="1" x14ac:dyDescent="0.25">
      <c r="A1525" s="327" t="s">
        <v>3002</v>
      </c>
      <c r="B1525" s="328" t="s">
        <v>3003</v>
      </c>
      <c r="C1525" s="329">
        <v>0</v>
      </c>
      <c r="D1525" s="329">
        <v>120000000</v>
      </c>
      <c r="E1525" s="329">
        <v>120000000</v>
      </c>
      <c r="F1525" s="329">
        <v>0</v>
      </c>
    </row>
    <row r="1526" spans="1:6" hidden="1" x14ac:dyDescent="0.25">
      <c r="A1526" s="327" t="s">
        <v>3004</v>
      </c>
      <c r="B1526" s="328" t="s">
        <v>3005</v>
      </c>
      <c r="C1526" s="329">
        <v>0</v>
      </c>
      <c r="D1526" s="329">
        <v>64329503.810000002</v>
      </c>
      <c r="E1526" s="329">
        <v>64329503.809999995</v>
      </c>
      <c r="F1526" s="329">
        <v>0</v>
      </c>
    </row>
    <row r="1527" spans="1:6" hidden="1" x14ac:dyDescent="0.25">
      <c r="A1527" s="327" t="s">
        <v>3006</v>
      </c>
      <c r="B1527" s="328" t="s">
        <v>3007</v>
      </c>
      <c r="C1527" s="329">
        <v>0</v>
      </c>
      <c r="D1527" s="329">
        <v>64329503.810000002</v>
      </c>
      <c r="E1527" s="329">
        <v>64329503.809999995</v>
      </c>
      <c r="F1527" s="329">
        <v>0</v>
      </c>
    </row>
    <row r="1528" spans="1:6" hidden="1" x14ac:dyDescent="0.25">
      <c r="A1528" s="327" t="s">
        <v>3008</v>
      </c>
      <c r="B1528" s="328" t="s">
        <v>3009</v>
      </c>
      <c r="C1528" s="329">
        <v>0</v>
      </c>
      <c r="D1528" s="329">
        <v>0</v>
      </c>
      <c r="E1528" s="329">
        <v>0</v>
      </c>
      <c r="F1528" s="329">
        <v>0</v>
      </c>
    </row>
    <row r="1529" spans="1:6" hidden="1" x14ac:dyDescent="0.25">
      <c r="A1529" s="327" t="s">
        <v>3010</v>
      </c>
      <c r="B1529" s="328" t="s">
        <v>3011</v>
      </c>
      <c r="C1529" s="329">
        <v>0</v>
      </c>
      <c r="D1529" s="329">
        <v>0</v>
      </c>
      <c r="E1529" s="329">
        <v>0</v>
      </c>
      <c r="F1529" s="329">
        <v>0</v>
      </c>
    </row>
    <row r="1530" spans="1:6" hidden="1" x14ac:dyDescent="0.25">
      <c r="A1530" s="327" t="s">
        <v>3012</v>
      </c>
      <c r="B1530" s="328" t="s">
        <v>3013</v>
      </c>
      <c r="C1530" s="329">
        <v>0</v>
      </c>
      <c r="D1530" s="329">
        <v>0</v>
      </c>
      <c r="E1530" s="329">
        <v>0</v>
      </c>
      <c r="F1530" s="329">
        <v>0</v>
      </c>
    </row>
    <row r="1531" spans="1:6" hidden="1" x14ac:dyDescent="0.25">
      <c r="A1531" s="327" t="s">
        <v>3014</v>
      </c>
      <c r="B1531" s="328" t="s">
        <v>3015</v>
      </c>
      <c r="C1531" s="329">
        <v>0</v>
      </c>
      <c r="D1531" s="329">
        <v>5100000</v>
      </c>
      <c r="E1531" s="329">
        <v>5100000</v>
      </c>
      <c r="F1531" s="329">
        <v>0</v>
      </c>
    </row>
    <row r="1532" spans="1:6" hidden="1" x14ac:dyDescent="0.25">
      <c r="A1532" s="327" t="s">
        <v>3016</v>
      </c>
      <c r="B1532" s="328" t="s">
        <v>3015</v>
      </c>
      <c r="C1532" s="329">
        <v>0</v>
      </c>
      <c r="D1532" s="329">
        <v>5100000</v>
      </c>
      <c r="E1532" s="329">
        <v>5100000</v>
      </c>
      <c r="F1532" s="329">
        <v>0</v>
      </c>
    </row>
    <row r="1533" spans="1:6" hidden="1" x14ac:dyDescent="0.25">
      <c r="A1533" s="327" t="s">
        <v>3017</v>
      </c>
      <c r="B1533" s="328" t="s">
        <v>3018</v>
      </c>
      <c r="C1533" s="329">
        <v>600253.5</v>
      </c>
      <c r="D1533" s="329">
        <v>96102460.980000004</v>
      </c>
      <c r="E1533" s="329">
        <v>106571385.81999999</v>
      </c>
      <c r="F1533" s="329">
        <v>11069178.339999989</v>
      </c>
    </row>
    <row r="1534" spans="1:6" hidden="1" x14ac:dyDescent="0.25">
      <c r="A1534" s="327" t="s">
        <v>3019</v>
      </c>
      <c r="B1534" s="328" t="s">
        <v>3018</v>
      </c>
      <c r="C1534" s="329">
        <v>600253.5</v>
      </c>
      <c r="D1534" s="329">
        <v>96102460.980000004</v>
      </c>
      <c r="E1534" s="329">
        <v>106571385.81999999</v>
      </c>
      <c r="F1534" s="329">
        <v>11069178.339999989</v>
      </c>
    </row>
    <row r="1535" spans="1:6" hidden="1" x14ac:dyDescent="0.25">
      <c r="A1535" s="327" t="s">
        <v>3020</v>
      </c>
      <c r="B1535" s="328" t="s">
        <v>3021</v>
      </c>
      <c r="C1535" s="329">
        <v>0</v>
      </c>
      <c r="D1535" s="329">
        <v>0</v>
      </c>
      <c r="E1535" s="329">
        <v>0</v>
      </c>
      <c r="F1535" s="329">
        <v>0</v>
      </c>
    </row>
    <row r="1536" spans="1:6" hidden="1" x14ac:dyDescent="0.25">
      <c r="A1536" s="327" t="s">
        <v>3022</v>
      </c>
      <c r="B1536" s="328" t="s">
        <v>3023</v>
      </c>
      <c r="C1536" s="329">
        <v>3952710</v>
      </c>
      <c r="D1536" s="329">
        <v>69366500.170000002</v>
      </c>
      <c r="E1536" s="329">
        <v>65413790.170000002</v>
      </c>
      <c r="F1536" s="329">
        <v>0</v>
      </c>
    </row>
    <row r="1537" spans="1:6" hidden="1" x14ac:dyDescent="0.25">
      <c r="A1537" s="327" t="s">
        <v>3024</v>
      </c>
      <c r="B1537" s="328" t="s">
        <v>3025</v>
      </c>
      <c r="C1537" s="329">
        <v>3952710</v>
      </c>
      <c r="D1537" s="329">
        <v>69366500.170000002</v>
      </c>
      <c r="E1537" s="329">
        <v>65413790.170000002</v>
      </c>
      <c r="F1537" s="329">
        <v>0</v>
      </c>
    </row>
    <row r="1538" spans="1:6" hidden="1" x14ac:dyDescent="0.25">
      <c r="A1538" s="327" t="s">
        <v>3026</v>
      </c>
      <c r="B1538" s="328" t="s">
        <v>3027</v>
      </c>
      <c r="C1538" s="329">
        <v>0</v>
      </c>
      <c r="D1538" s="329">
        <v>0</v>
      </c>
      <c r="E1538" s="329">
        <v>0</v>
      </c>
      <c r="F1538" s="329">
        <v>0</v>
      </c>
    </row>
    <row r="1539" spans="1:6" hidden="1" x14ac:dyDescent="0.25">
      <c r="A1539" s="327" t="s">
        <v>3028</v>
      </c>
      <c r="B1539" s="328" t="s">
        <v>3029</v>
      </c>
      <c r="C1539" s="329">
        <v>0</v>
      </c>
      <c r="D1539" s="329">
        <v>30126163.239999998</v>
      </c>
      <c r="E1539" s="329">
        <v>30126163.239999998</v>
      </c>
      <c r="F1539" s="329">
        <v>0</v>
      </c>
    </row>
    <row r="1540" spans="1:6" hidden="1" x14ac:dyDescent="0.25">
      <c r="A1540" s="327" t="s">
        <v>3030</v>
      </c>
      <c r="B1540" s="328" t="s">
        <v>3031</v>
      </c>
      <c r="C1540" s="329">
        <v>0</v>
      </c>
      <c r="D1540" s="329">
        <v>30126163.239999998</v>
      </c>
      <c r="E1540" s="329">
        <v>30126163.239999998</v>
      </c>
      <c r="F1540" s="329">
        <v>0</v>
      </c>
    </row>
    <row r="1541" spans="1:6" hidden="1" x14ac:dyDescent="0.25">
      <c r="A1541" s="327" t="s">
        <v>3032</v>
      </c>
      <c r="B1541" s="328" t="s">
        <v>3033</v>
      </c>
      <c r="C1541" s="329">
        <v>0</v>
      </c>
      <c r="D1541" s="329">
        <v>30126163.239999998</v>
      </c>
      <c r="E1541" s="329">
        <v>30126163.239999998</v>
      </c>
      <c r="F1541" s="329">
        <v>0</v>
      </c>
    </row>
    <row r="1542" spans="1:6" hidden="1" x14ac:dyDescent="0.25">
      <c r="A1542" s="327" t="s">
        <v>3034</v>
      </c>
      <c r="B1542" s="328" t="s">
        <v>3035</v>
      </c>
      <c r="C1542" s="329">
        <v>0</v>
      </c>
      <c r="D1542" s="329">
        <v>0</v>
      </c>
      <c r="E1542" s="329">
        <v>0</v>
      </c>
      <c r="F1542" s="329">
        <v>0</v>
      </c>
    </row>
    <row r="1543" spans="1:6" hidden="1" x14ac:dyDescent="0.25">
      <c r="A1543" s="327" t="s">
        <v>3036</v>
      </c>
      <c r="B1543" s="328" t="s">
        <v>3037</v>
      </c>
      <c r="C1543" s="329">
        <v>0</v>
      </c>
      <c r="D1543" s="329">
        <v>0</v>
      </c>
      <c r="E1543" s="329">
        <v>0</v>
      </c>
      <c r="F1543" s="329">
        <v>0</v>
      </c>
    </row>
    <row r="1544" spans="1:6" hidden="1" x14ac:dyDescent="0.25">
      <c r="A1544" s="327" t="s">
        <v>3038</v>
      </c>
      <c r="B1544" s="328" t="s">
        <v>3039</v>
      </c>
      <c r="C1544" s="329">
        <v>0</v>
      </c>
      <c r="D1544" s="329">
        <v>0</v>
      </c>
      <c r="E1544" s="329">
        <v>0</v>
      </c>
      <c r="F1544" s="329">
        <v>0</v>
      </c>
    </row>
    <row r="1545" spans="1:6" hidden="1" x14ac:dyDescent="0.25">
      <c r="A1545" s="327" t="s">
        <v>3040</v>
      </c>
      <c r="B1545" s="328" t="s">
        <v>3041</v>
      </c>
      <c r="C1545" s="329">
        <v>0</v>
      </c>
      <c r="D1545" s="329">
        <v>0</v>
      </c>
      <c r="E1545" s="329">
        <v>0</v>
      </c>
      <c r="F1545" s="329">
        <v>0</v>
      </c>
    </row>
    <row r="1546" spans="1:6" hidden="1" x14ac:dyDescent="0.25">
      <c r="A1546" s="327" t="s">
        <v>3042</v>
      </c>
      <c r="B1546" s="328" t="s">
        <v>3043</v>
      </c>
      <c r="C1546" s="329">
        <v>0</v>
      </c>
      <c r="D1546" s="329">
        <v>0</v>
      </c>
      <c r="E1546" s="329">
        <v>0</v>
      </c>
      <c r="F1546" s="329">
        <v>0</v>
      </c>
    </row>
    <row r="1547" spans="1:6" hidden="1" x14ac:dyDescent="0.25">
      <c r="A1547" s="327" t="s">
        <v>3044</v>
      </c>
      <c r="B1547" s="328" t="s">
        <v>3045</v>
      </c>
      <c r="C1547" s="329">
        <v>0</v>
      </c>
      <c r="D1547" s="329">
        <v>0</v>
      </c>
      <c r="E1547" s="329">
        <v>0</v>
      </c>
      <c r="F1547" s="329">
        <v>0</v>
      </c>
    </row>
    <row r="1548" spans="1:6" hidden="1" x14ac:dyDescent="0.25">
      <c r="A1548" s="327" t="s">
        <v>3046</v>
      </c>
      <c r="B1548" s="328" t="s">
        <v>3045</v>
      </c>
      <c r="C1548" s="329">
        <v>0</v>
      </c>
      <c r="D1548" s="329">
        <v>0</v>
      </c>
      <c r="E1548" s="329">
        <v>0</v>
      </c>
      <c r="F1548" s="329">
        <v>0</v>
      </c>
    </row>
    <row r="1549" spans="1:6" hidden="1" x14ac:dyDescent="0.25">
      <c r="A1549" s="327" t="s">
        <v>3047</v>
      </c>
      <c r="B1549" s="328" t="s">
        <v>3048</v>
      </c>
      <c r="C1549" s="329">
        <v>57321107.420000002</v>
      </c>
      <c r="D1549" s="329">
        <v>735902731.64999998</v>
      </c>
      <c r="E1549" s="329">
        <v>728807395.86999989</v>
      </c>
      <c r="F1549" s="329">
        <v>50225771.639999866</v>
      </c>
    </row>
    <row r="1550" spans="1:6" hidden="1" x14ac:dyDescent="0.25">
      <c r="A1550" s="327" t="s">
        <v>3049</v>
      </c>
      <c r="B1550" s="328" t="s">
        <v>3050</v>
      </c>
      <c r="C1550" s="329">
        <v>32158263.170000002</v>
      </c>
      <c r="D1550" s="329">
        <v>182453661.40000004</v>
      </c>
      <c r="E1550" s="329">
        <v>183038770.11000001</v>
      </c>
      <c r="F1550" s="329">
        <v>32743371.879999995</v>
      </c>
    </row>
    <row r="1551" spans="1:6" hidden="1" x14ac:dyDescent="0.25">
      <c r="A1551" s="327" t="s">
        <v>3051</v>
      </c>
      <c r="B1551" s="328" t="s">
        <v>3052</v>
      </c>
      <c r="C1551" s="329">
        <v>36209467.18</v>
      </c>
      <c r="D1551" s="329">
        <v>168470687.21000001</v>
      </c>
      <c r="E1551" s="329">
        <v>168392064.81</v>
      </c>
      <c r="F1551" s="329">
        <v>36130844.780000001</v>
      </c>
    </row>
    <row r="1552" spans="1:6" hidden="1" x14ac:dyDescent="0.25">
      <c r="A1552" s="327" t="s">
        <v>3053</v>
      </c>
      <c r="B1552" s="328" t="s">
        <v>3054</v>
      </c>
      <c r="C1552" s="329">
        <v>1063485.72</v>
      </c>
      <c r="D1552" s="329">
        <v>7735456.4799999995</v>
      </c>
      <c r="E1552" s="329">
        <v>7695786.459999999</v>
      </c>
      <c r="F1552" s="329">
        <v>1023815.6999999993</v>
      </c>
    </row>
    <row r="1553" spans="1:6" hidden="1" x14ac:dyDescent="0.25">
      <c r="A1553" s="327" t="s">
        <v>3055</v>
      </c>
      <c r="B1553" s="328" t="s">
        <v>3056</v>
      </c>
      <c r="C1553" s="329">
        <v>-405075.69</v>
      </c>
      <c r="D1553" s="329">
        <v>5693239.4299999997</v>
      </c>
      <c r="E1553" s="329">
        <v>6246392.7400000002</v>
      </c>
      <c r="F1553" s="329">
        <v>148077.62000000011</v>
      </c>
    </row>
    <row r="1554" spans="1:6" hidden="1" x14ac:dyDescent="0.25">
      <c r="A1554" s="327" t="s">
        <v>3057</v>
      </c>
      <c r="B1554" s="328" t="s">
        <v>3058</v>
      </c>
      <c r="C1554" s="329">
        <v>-377894.63</v>
      </c>
      <c r="D1554" s="329">
        <v>554278.28</v>
      </c>
      <c r="E1554" s="329">
        <v>704526.10000000021</v>
      </c>
      <c r="F1554" s="329">
        <v>-227646.80999999982</v>
      </c>
    </row>
    <row r="1555" spans="1:6" hidden="1" x14ac:dyDescent="0.25">
      <c r="A1555" s="327" t="s">
        <v>3059</v>
      </c>
      <c r="B1555" s="328" t="s">
        <v>3060</v>
      </c>
      <c r="C1555" s="329">
        <v>-4331719.41</v>
      </c>
      <c r="D1555" s="329">
        <v>0</v>
      </c>
      <c r="E1555" s="329">
        <v>0</v>
      </c>
      <c r="F1555" s="329">
        <v>-4331719.41</v>
      </c>
    </row>
    <row r="1556" spans="1:6" hidden="1" x14ac:dyDescent="0.25">
      <c r="A1556" s="327" t="s">
        <v>3061</v>
      </c>
      <c r="B1556" s="328" t="s">
        <v>3062</v>
      </c>
      <c r="C1556" s="329">
        <v>56652.93</v>
      </c>
      <c r="D1556" s="329">
        <v>0</v>
      </c>
      <c r="E1556" s="329">
        <v>0</v>
      </c>
      <c r="F1556" s="329">
        <v>56652.93</v>
      </c>
    </row>
    <row r="1557" spans="1:6" hidden="1" x14ac:dyDescent="0.25">
      <c r="A1557" s="327" t="s">
        <v>3063</v>
      </c>
      <c r="B1557" s="328" t="s">
        <v>3064</v>
      </c>
      <c r="C1557" s="329">
        <v>56652.93</v>
      </c>
      <c r="D1557" s="329">
        <v>0</v>
      </c>
      <c r="E1557" s="329">
        <v>0</v>
      </c>
      <c r="F1557" s="329">
        <v>56652.93</v>
      </c>
    </row>
    <row r="1558" spans="1:6" hidden="1" x14ac:dyDescent="0.25">
      <c r="A1558" s="327" t="s">
        <v>3065</v>
      </c>
      <c r="B1558" s="328" t="s">
        <v>3066</v>
      </c>
      <c r="C1558" s="329">
        <v>5378757.6900000004</v>
      </c>
      <c r="D1558" s="329">
        <v>19989032.620000001</v>
      </c>
      <c r="E1558" s="329">
        <v>14837404.67</v>
      </c>
      <c r="F1558" s="329">
        <v>227129.74000000022</v>
      </c>
    </row>
    <row r="1559" spans="1:6" hidden="1" x14ac:dyDescent="0.25">
      <c r="A1559" s="327" t="s">
        <v>3067</v>
      </c>
      <c r="B1559" s="328" t="s">
        <v>3068</v>
      </c>
      <c r="C1559" s="329">
        <v>5378757.6900000004</v>
      </c>
      <c r="D1559" s="329">
        <v>11103893.510000002</v>
      </c>
      <c r="E1559" s="329">
        <v>6112395.9899999993</v>
      </c>
      <c r="F1559" s="329">
        <v>387260.16999999806</v>
      </c>
    </row>
    <row r="1560" spans="1:6" hidden="1" x14ac:dyDescent="0.25">
      <c r="A1560" s="327" t="s">
        <v>3069</v>
      </c>
      <c r="B1560" s="328" t="s">
        <v>3070</v>
      </c>
      <c r="C1560" s="329">
        <v>0</v>
      </c>
      <c r="D1560" s="329">
        <v>0</v>
      </c>
      <c r="E1560" s="329">
        <v>0</v>
      </c>
      <c r="F1560" s="329">
        <v>0</v>
      </c>
    </row>
    <row r="1561" spans="1:6" hidden="1" x14ac:dyDescent="0.25">
      <c r="A1561" s="327" t="s">
        <v>3071</v>
      </c>
      <c r="B1561" s="328" t="s">
        <v>3072</v>
      </c>
      <c r="C1561" s="329">
        <v>0</v>
      </c>
      <c r="D1561" s="329">
        <v>0</v>
      </c>
      <c r="E1561" s="329">
        <v>0</v>
      </c>
      <c r="F1561" s="329">
        <v>0</v>
      </c>
    </row>
    <row r="1562" spans="1:6" hidden="1" x14ac:dyDescent="0.25">
      <c r="A1562" s="327" t="s">
        <v>3073</v>
      </c>
      <c r="B1562" s="328" t="s">
        <v>3074</v>
      </c>
      <c r="C1562" s="329">
        <v>0</v>
      </c>
      <c r="D1562" s="329">
        <v>0</v>
      </c>
      <c r="E1562" s="329">
        <v>0</v>
      </c>
      <c r="F1562" s="329">
        <v>0</v>
      </c>
    </row>
    <row r="1563" spans="1:6" hidden="1" x14ac:dyDescent="0.25">
      <c r="A1563" s="327" t="s">
        <v>3075</v>
      </c>
      <c r="B1563" s="328" t="s">
        <v>3076</v>
      </c>
      <c r="C1563" s="329">
        <v>0</v>
      </c>
      <c r="D1563" s="329">
        <v>8885139.1099999994</v>
      </c>
      <c r="E1563" s="329">
        <v>8725008.6799999997</v>
      </c>
      <c r="F1563" s="329">
        <v>-160130.4299999997</v>
      </c>
    </row>
    <row r="1564" spans="1:6" hidden="1" x14ac:dyDescent="0.25">
      <c r="A1564" s="327" t="s">
        <v>3077</v>
      </c>
      <c r="B1564" s="328" t="s">
        <v>3078</v>
      </c>
      <c r="C1564" s="329">
        <v>16476660.220000001</v>
      </c>
      <c r="D1564" s="329">
        <v>523499010.87000006</v>
      </c>
      <c r="E1564" s="329">
        <v>520717346.88000005</v>
      </c>
      <c r="F1564" s="329">
        <v>13694996.230000019</v>
      </c>
    </row>
    <row r="1565" spans="1:6" hidden="1" x14ac:dyDescent="0.25">
      <c r="A1565" s="327" t="s">
        <v>3079</v>
      </c>
      <c r="B1565" s="328" t="s">
        <v>3080</v>
      </c>
      <c r="C1565" s="329">
        <v>0</v>
      </c>
      <c r="D1565" s="329">
        <v>26595.68</v>
      </c>
      <c r="E1565" s="329">
        <v>26595.68</v>
      </c>
      <c r="F1565" s="329">
        <v>0</v>
      </c>
    </row>
    <row r="1566" spans="1:6" hidden="1" x14ac:dyDescent="0.25">
      <c r="A1566" s="327" t="s">
        <v>3081</v>
      </c>
      <c r="B1566" s="328" t="s">
        <v>3082</v>
      </c>
      <c r="C1566" s="329">
        <v>257595.51999999999</v>
      </c>
      <c r="D1566" s="329">
        <v>15663061.360000003</v>
      </c>
      <c r="E1566" s="329">
        <v>15678179.740000002</v>
      </c>
      <c r="F1566" s="329">
        <v>272713.89999999851</v>
      </c>
    </row>
    <row r="1567" spans="1:6" hidden="1" x14ac:dyDescent="0.25">
      <c r="A1567" s="327" t="s">
        <v>3083</v>
      </c>
      <c r="B1567" s="328" t="s">
        <v>3084</v>
      </c>
      <c r="C1567" s="329">
        <v>0</v>
      </c>
      <c r="D1567" s="329">
        <v>0</v>
      </c>
      <c r="E1567" s="329">
        <v>0</v>
      </c>
      <c r="F1567" s="329">
        <v>0</v>
      </c>
    </row>
    <row r="1568" spans="1:6" hidden="1" x14ac:dyDescent="0.25">
      <c r="A1568" s="327" t="s">
        <v>3085</v>
      </c>
      <c r="B1568" s="328" t="s">
        <v>3086</v>
      </c>
      <c r="C1568" s="329">
        <v>0</v>
      </c>
      <c r="D1568" s="329">
        <v>0</v>
      </c>
      <c r="E1568" s="329">
        <v>0</v>
      </c>
      <c r="F1568" s="329">
        <v>0</v>
      </c>
    </row>
    <row r="1569" spans="1:6" hidden="1" x14ac:dyDescent="0.25">
      <c r="A1569" s="327" t="s">
        <v>3087</v>
      </c>
      <c r="B1569" s="328" t="s">
        <v>3088</v>
      </c>
      <c r="C1569" s="329">
        <v>-1688.97</v>
      </c>
      <c r="D1569" s="329">
        <v>0</v>
      </c>
      <c r="E1569" s="329">
        <v>0</v>
      </c>
      <c r="F1569" s="329">
        <v>-1688.97</v>
      </c>
    </row>
    <row r="1570" spans="1:6" hidden="1" x14ac:dyDescent="0.25">
      <c r="A1570" s="327" t="s">
        <v>3089</v>
      </c>
      <c r="B1570" s="328" t="s">
        <v>3090</v>
      </c>
      <c r="C1570" s="329">
        <v>-245.94</v>
      </c>
      <c r="D1570" s="329">
        <v>1311210.3600000001</v>
      </c>
      <c r="E1570" s="329">
        <v>1439833.21</v>
      </c>
      <c r="F1570" s="329">
        <v>128376.90999999992</v>
      </c>
    </row>
    <row r="1571" spans="1:6" hidden="1" x14ac:dyDescent="0.25">
      <c r="A1571" s="327" t="s">
        <v>3091</v>
      </c>
      <c r="B1571" s="328" t="s">
        <v>3092</v>
      </c>
      <c r="C1571" s="329">
        <v>0</v>
      </c>
      <c r="D1571" s="329">
        <v>0</v>
      </c>
      <c r="E1571" s="329">
        <v>0</v>
      </c>
      <c r="F1571" s="329">
        <v>0</v>
      </c>
    </row>
    <row r="1572" spans="1:6" hidden="1" x14ac:dyDescent="0.25">
      <c r="A1572" s="327" t="s">
        <v>3093</v>
      </c>
      <c r="B1572" s="328" t="s">
        <v>3094</v>
      </c>
      <c r="C1572" s="329">
        <v>0</v>
      </c>
      <c r="D1572" s="329">
        <v>0</v>
      </c>
      <c r="E1572" s="329">
        <v>0</v>
      </c>
      <c r="F1572" s="329">
        <v>0</v>
      </c>
    </row>
    <row r="1573" spans="1:6" hidden="1" x14ac:dyDescent="0.25">
      <c r="A1573" s="327" t="s">
        <v>3095</v>
      </c>
      <c r="B1573" s="328" t="s">
        <v>3096</v>
      </c>
      <c r="C1573" s="329">
        <v>0</v>
      </c>
      <c r="D1573" s="329">
        <v>0</v>
      </c>
      <c r="E1573" s="329">
        <v>0</v>
      </c>
      <c r="F1573" s="329">
        <v>0</v>
      </c>
    </row>
    <row r="1574" spans="1:6" hidden="1" x14ac:dyDescent="0.25">
      <c r="A1574" s="327" t="s">
        <v>3097</v>
      </c>
      <c r="B1574" s="328" t="s">
        <v>3098</v>
      </c>
      <c r="C1574" s="329">
        <v>0</v>
      </c>
      <c r="D1574" s="329">
        <v>0</v>
      </c>
      <c r="E1574" s="329">
        <v>0</v>
      </c>
      <c r="F1574" s="329">
        <v>0</v>
      </c>
    </row>
    <row r="1575" spans="1:6" hidden="1" x14ac:dyDescent="0.25">
      <c r="A1575" s="327" t="s">
        <v>3099</v>
      </c>
      <c r="B1575" s="328" t="s">
        <v>3100</v>
      </c>
      <c r="C1575" s="329">
        <v>0</v>
      </c>
      <c r="D1575" s="329">
        <v>0</v>
      </c>
      <c r="E1575" s="329">
        <v>0</v>
      </c>
      <c r="F1575" s="329">
        <v>0</v>
      </c>
    </row>
    <row r="1576" spans="1:6" hidden="1" x14ac:dyDescent="0.25">
      <c r="A1576" s="327" t="s">
        <v>3101</v>
      </c>
      <c r="B1576" s="328" t="s">
        <v>3102</v>
      </c>
      <c r="C1576" s="329">
        <v>0</v>
      </c>
      <c r="D1576" s="329">
        <v>0</v>
      </c>
      <c r="E1576" s="329">
        <v>0</v>
      </c>
      <c r="F1576" s="329">
        <v>0</v>
      </c>
    </row>
    <row r="1577" spans="1:6" hidden="1" x14ac:dyDescent="0.25">
      <c r="A1577" s="327" t="s">
        <v>3103</v>
      </c>
      <c r="B1577" s="328" t="s">
        <v>3104</v>
      </c>
      <c r="C1577" s="329">
        <v>0</v>
      </c>
      <c r="D1577" s="329">
        <v>0</v>
      </c>
      <c r="E1577" s="329">
        <v>0</v>
      </c>
      <c r="F1577" s="329">
        <v>0</v>
      </c>
    </row>
    <row r="1578" spans="1:6" hidden="1" x14ac:dyDescent="0.25">
      <c r="A1578" s="327" t="s">
        <v>3105</v>
      </c>
      <c r="B1578" s="328" t="s">
        <v>3106</v>
      </c>
      <c r="C1578" s="329">
        <v>0</v>
      </c>
      <c r="D1578" s="329">
        <v>0</v>
      </c>
      <c r="E1578" s="329">
        <v>0</v>
      </c>
      <c r="F1578" s="329">
        <v>0</v>
      </c>
    </row>
    <row r="1579" spans="1:6" hidden="1" x14ac:dyDescent="0.25">
      <c r="A1579" s="327" t="s">
        <v>3107</v>
      </c>
      <c r="B1579" s="328" t="s">
        <v>3108</v>
      </c>
      <c r="C1579" s="329">
        <v>0</v>
      </c>
      <c r="D1579" s="329">
        <v>0</v>
      </c>
      <c r="E1579" s="329">
        <v>0</v>
      </c>
      <c r="F1579" s="329">
        <v>0</v>
      </c>
    </row>
    <row r="1580" spans="1:6" hidden="1" x14ac:dyDescent="0.25">
      <c r="A1580" s="327" t="s">
        <v>3109</v>
      </c>
      <c r="B1580" s="328" t="s">
        <v>3110</v>
      </c>
      <c r="C1580" s="329">
        <v>0</v>
      </c>
      <c r="D1580" s="329">
        <v>0</v>
      </c>
      <c r="E1580" s="329">
        <v>0</v>
      </c>
      <c r="F1580" s="329">
        <v>0</v>
      </c>
    </row>
    <row r="1581" spans="1:6" hidden="1" x14ac:dyDescent="0.25">
      <c r="A1581" s="327" t="s">
        <v>3111</v>
      </c>
      <c r="B1581" s="328" t="s">
        <v>3112</v>
      </c>
      <c r="C1581" s="329">
        <v>0</v>
      </c>
      <c r="D1581" s="329">
        <v>0</v>
      </c>
      <c r="E1581" s="329">
        <v>0</v>
      </c>
      <c r="F1581" s="329">
        <v>0</v>
      </c>
    </row>
    <row r="1582" spans="1:6" hidden="1" x14ac:dyDescent="0.25">
      <c r="A1582" s="327" t="s">
        <v>3113</v>
      </c>
      <c r="B1582" s="328" t="s">
        <v>3114</v>
      </c>
      <c r="C1582" s="329">
        <v>0</v>
      </c>
      <c r="D1582" s="329">
        <v>0</v>
      </c>
      <c r="E1582" s="329">
        <v>0</v>
      </c>
      <c r="F1582" s="329">
        <v>0</v>
      </c>
    </row>
    <row r="1583" spans="1:6" hidden="1" x14ac:dyDescent="0.25">
      <c r="A1583" s="327" t="s">
        <v>3115</v>
      </c>
      <c r="B1583" s="328" t="s">
        <v>3116</v>
      </c>
      <c r="C1583" s="329">
        <v>0</v>
      </c>
      <c r="D1583" s="329">
        <v>0</v>
      </c>
      <c r="E1583" s="329">
        <v>0</v>
      </c>
      <c r="F1583" s="329">
        <v>0</v>
      </c>
    </row>
    <row r="1584" spans="1:6" hidden="1" x14ac:dyDescent="0.25">
      <c r="A1584" s="327" t="s">
        <v>3117</v>
      </c>
      <c r="B1584" s="328" t="s">
        <v>3118</v>
      </c>
      <c r="C1584" s="329">
        <v>0</v>
      </c>
      <c r="D1584" s="329">
        <v>0</v>
      </c>
      <c r="E1584" s="329">
        <v>0</v>
      </c>
      <c r="F1584" s="329">
        <v>0</v>
      </c>
    </row>
    <row r="1585" spans="1:6" hidden="1" x14ac:dyDescent="0.25">
      <c r="A1585" s="327" t="s">
        <v>3119</v>
      </c>
      <c r="B1585" s="328" t="s">
        <v>3120</v>
      </c>
      <c r="C1585" s="329">
        <v>0</v>
      </c>
      <c r="D1585" s="329">
        <v>0</v>
      </c>
      <c r="E1585" s="329">
        <v>0</v>
      </c>
      <c r="F1585" s="329">
        <v>0</v>
      </c>
    </row>
    <row r="1586" spans="1:6" hidden="1" x14ac:dyDescent="0.25">
      <c r="A1586" s="327" t="s">
        <v>3121</v>
      </c>
      <c r="B1586" s="328" t="s">
        <v>3122</v>
      </c>
      <c r="C1586" s="329">
        <v>0</v>
      </c>
      <c r="D1586" s="329">
        <v>0</v>
      </c>
      <c r="E1586" s="329">
        <v>0</v>
      </c>
      <c r="F1586" s="329">
        <v>0</v>
      </c>
    </row>
    <row r="1587" spans="1:6" hidden="1" x14ac:dyDescent="0.25">
      <c r="A1587" s="327" t="s">
        <v>3123</v>
      </c>
      <c r="B1587" s="328" t="s">
        <v>3124</v>
      </c>
      <c r="C1587" s="329">
        <v>0</v>
      </c>
      <c r="D1587" s="329">
        <v>0</v>
      </c>
      <c r="E1587" s="329">
        <v>0</v>
      </c>
      <c r="F1587" s="329">
        <v>0</v>
      </c>
    </row>
    <row r="1588" spans="1:6" hidden="1" x14ac:dyDescent="0.25">
      <c r="A1588" s="327" t="s">
        <v>3125</v>
      </c>
      <c r="B1588" s="328" t="s">
        <v>3126</v>
      </c>
      <c r="C1588" s="329">
        <v>0</v>
      </c>
      <c r="D1588" s="329">
        <v>0</v>
      </c>
      <c r="E1588" s="329">
        <v>0</v>
      </c>
      <c r="F1588" s="329">
        <v>0</v>
      </c>
    </row>
    <row r="1589" spans="1:6" hidden="1" x14ac:dyDescent="0.25">
      <c r="A1589" s="327" t="s">
        <v>3127</v>
      </c>
      <c r="B1589" s="328" t="s">
        <v>3128</v>
      </c>
      <c r="C1589" s="329">
        <v>0</v>
      </c>
      <c r="D1589" s="329">
        <v>0</v>
      </c>
      <c r="E1589" s="329">
        <v>0</v>
      </c>
      <c r="F1589" s="329">
        <v>0</v>
      </c>
    </row>
    <row r="1590" spans="1:6" hidden="1" x14ac:dyDescent="0.25">
      <c r="A1590" s="327" t="s">
        <v>3129</v>
      </c>
      <c r="B1590" s="328" t="s">
        <v>3130</v>
      </c>
      <c r="C1590" s="329">
        <v>0</v>
      </c>
      <c r="D1590" s="329">
        <v>0</v>
      </c>
      <c r="E1590" s="329">
        <v>0</v>
      </c>
      <c r="F1590" s="329">
        <v>0</v>
      </c>
    </row>
    <row r="1591" spans="1:6" hidden="1" x14ac:dyDescent="0.25">
      <c r="A1591" s="327" t="s">
        <v>3131</v>
      </c>
      <c r="B1591" s="328" t="s">
        <v>3132</v>
      </c>
      <c r="C1591" s="329">
        <v>0</v>
      </c>
      <c r="D1591" s="329">
        <v>0</v>
      </c>
      <c r="E1591" s="329">
        <v>0</v>
      </c>
      <c r="F1591" s="329">
        <v>0</v>
      </c>
    </row>
    <row r="1592" spans="1:6" hidden="1" x14ac:dyDescent="0.25">
      <c r="A1592" s="327" t="s">
        <v>3133</v>
      </c>
      <c r="B1592" s="328" t="s">
        <v>3134</v>
      </c>
      <c r="C1592" s="329">
        <v>0</v>
      </c>
      <c r="D1592" s="329">
        <v>0</v>
      </c>
      <c r="E1592" s="329">
        <v>0</v>
      </c>
      <c r="F1592" s="329">
        <v>0</v>
      </c>
    </row>
    <row r="1593" spans="1:6" hidden="1" x14ac:dyDescent="0.25">
      <c r="A1593" s="327" t="s">
        <v>3135</v>
      </c>
      <c r="B1593" s="328" t="s">
        <v>3136</v>
      </c>
      <c r="C1593" s="329">
        <v>0</v>
      </c>
      <c r="D1593" s="329">
        <v>0</v>
      </c>
      <c r="E1593" s="329">
        <v>0</v>
      </c>
      <c r="F1593" s="329">
        <v>0</v>
      </c>
    </row>
    <row r="1594" spans="1:6" hidden="1" x14ac:dyDescent="0.25">
      <c r="A1594" s="327" t="s">
        <v>3137</v>
      </c>
      <c r="B1594" s="328" t="s">
        <v>3138</v>
      </c>
      <c r="C1594" s="329">
        <v>0</v>
      </c>
      <c r="D1594" s="329">
        <v>0</v>
      </c>
      <c r="E1594" s="329">
        <v>0</v>
      </c>
      <c r="F1594" s="329">
        <v>0</v>
      </c>
    </row>
    <row r="1595" spans="1:6" hidden="1" x14ac:dyDescent="0.25">
      <c r="A1595" s="327" t="s">
        <v>3139</v>
      </c>
      <c r="B1595" s="328" t="s">
        <v>3140</v>
      </c>
      <c r="C1595" s="329">
        <v>0</v>
      </c>
      <c r="D1595" s="329">
        <v>0</v>
      </c>
      <c r="E1595" s="329">
        <v>0</v>
      </c>
      <c r="F1595" s="329">
        <v>0</v>
      </c>
    </row>
    <row r="1596" spans="1:6" hidden="1" x14ac:dyDescent="0.25">
      <c r="A1596" s="327" t="s">
        <v>3141</v>
      </c>
      <c r="B1596" s="328" t="s">
        <v>3142</v>
      </c>
      <c r="C1596" s="329">
        <v>0</v>
      </c>
      <c r="D1596" s="329">
        <v>0</v>
      </c>
      <c r="E1596" s="329">
        <v>0</v>
      </c>
      <c r="F1596" s="329">
        <v>0</v>
      </c>
    </row>
    <row r="1597" spans="1:6" hidden="1" x14ac:dyDescent="0.25">
      <c r="A1597" s="327" t="s">
        <v>3143</v>
      </c>
      <c r="B1597" s="328" t="s">
        <v>3144</v>
      </c>
      <c r="C1597" s="329">
        <v>151112.98000000001</v>
      </c>
      <c r="D1597" s="329">
        <v>151112.98000000001</v>
      </c>
      <c r="E1597" s="329">
        <v>0</v>
      </c>
      <c r="F1597" s="329">
        <v>0</v>
      </c>
    </row>
    <row r="1598" spans="1:6" hidden="1" x14ac:dyDescent="0.25">
      <c r="A1598" s="327" t="s">
        <v>3145</v>
      </c>
      <c r="B1598" s="328" t="s">
        <v>3146</v>
      </c>
      <c r="C1598" s="329">
        <v>0</v>
      </c>
      <c r="D1598" s="329">
        <v>0</v>
      </c>
      <c r="E1598" s="329">
        <v>0</v>
      </c>
      <c r="F1598" s="329">
        <v>0</v>
      </c>
    </row>
    <row r="1599" spans="1:6" hidden="1" x14ac:dyDescent="0.25">
      <c r="A1599" s="327" t="s">
        <v>3147</v>
      </c>
      <c r="B1599" s="328" t="s">
        <v>3148</v>
      </c>
      <c r="C1599" s="329">
        <v>0</v>
      </c>
      <c r="D1599" s="329">
        <v>0</v>
      </c>
      <c r="E1599" s="329">
        <v>0</v>
      </c>
      <c r="F1599" s="329">
        <v>0</v>
      </c>
    </row>
    <row r="1600" spans="1:6" hidden="1" x14ac:dyDescent="0.25">
      <c r="A1600" s="327" t="s">
        <v>3149</v>
      </c>
      <c r="B1600" s="328" t="s">
        <v>3150</v>
      </c>
      <c r="C1600" s="329">
        <v>65543.83</v>
      </c>
      <c r="D1600" s="329">
        <v>0</v>
      </c>
      <c r="E1600" s="329">
        <v>0</v>
      </c>
      <c r="F1600" s="329">
        <v>65543.83</v>
      </c>
    </row>
    <row r="1601" spans="1:6" hidden="1" x14ac:dyDescent="0.25">
      <c r="A1601" s="327" t="s">
        <v>3151</v>
      </c>
      <c r="B1601" s="328" t="s">
        <v>3152</v>
      </c>
      <c r="C1601" s="329">
        <v>0</v>
      </c>
      <c r="D1601" s="329">
        <v>0</v>
      </c>
      <c r="E1601" s="329">
        <v>0</v>
      </c>
      <c r="F1601" s="329">
        <v>0</v>
      </c>
    </row>
    <row r="1602" spans="1:6" hidden="1" x14ac:dyDescent="0.25">
      <c r="A1602" s="327" t="s">
        <v>3153</v>
      </c>
      <c r="B1602" s="328" t="s">
        <v>3154</v>
      </c>
      <c r="C1602" s="329">
        <v>0</v>
      </c>
      <c r="D1602" s="329">
        <v>0</v>
      </c>
      <c r="E1602" s="329">
        <v>0</v>
      </c>
      <c r="F1602" s="329">
        <v>0</v>
      </c>
    </row>
    <row r="1603" spans="1:6" hidden="1" x14ac:dyDescent="0.25">
      <c r="A1603" s="327" t="s">
        <v>3155</v>
      </c>
      <c r="B1603" s="328" t="s">
        <v>3156</v>
      </c>
      <c r="C1603" s="329">
        <v>0</v>
      </c>
      <c r="D1603" s="329">
        <v>0</v>
      </c>
      <c r="E1603" s="329">
        <v>0</v>
      </c>
      <c r="F1603" s="329">
        <v>0</v>
      </c>
    </row>
    <row r="1604" spans="1:6" hidden="1" x14ac:dyDescent="0.25">
      <c r="A1604" s="327" t="s">
        <v>3157</v>
      </c>
      <c r="B1604" s="328" t="s">
        <v>3158</v>
      </c>
      <c r="C1604" s="329">
        <v>0</v>
      </c>
      <c r="D1604" s="329">
        <v>0</v>
      </c>
      <c r="E1604" s="329">
        <v>0</v>
      </c>
      <c r="F1604" s="329">
        <v>0</v>
      </c>
    </row>
    <row r="1605" spans="1:6" hidden="1" x14ac:dyDescent="0.25">
      <c r="A1605" s="327" t="s">
        <v>3159</v>
      </c>
      <c r="B1605" s="328" t="s">
        <v>3160</v>
      </c>
      <c r="C1605" s="329">
        <v>0</v>
      </c>
      <c r="D1605" s="329">
        <v>0</v>
      </c>
      <c r="E1605" s="329">
        <v>0</v>
      </c>
      <c r="F1605" s="329">
        <v>0</v>
      </c>
    </row>
    <row r="1606" spans="1:6" hidden="1" x14ac:dyDescent="0.25">
      <c r="A1606" s="327" t="s">
        <v>3161</v>
      </c>
      <c r="B1606" s="328" t="s">
        <v>3162</v>
      </c>
      <c r="C1606" s="329">
        <v>0</v>
      </c>
      <c r="D1606" s="329">
        <v>0</v>
      </c>
      <c r="E1606" s="329">
        <v>0</v>
      </c>
      <c r="F1606" s="329">
        <v>0</v>
      </c>
    </row>
    <row r="1607" spans="1:6" hidden="1" x14ac:dyDescent="0.25">
      <c r="A1607" s="327" t="s">
        <v>3163</v>
      </c>
      <c r="B1607" s="328" t="s">
        <v>3164</v>
      </c>
      <c r="C1607" s="329">
        <v>34221.68</v>
      </c>
      <c r="D1607" s="329">
        <v>34221.68</v>
      </c>
      <c r="E1607" s="329">
        <v>0</v>
      </c>
      <c r="F1607" s="329">
        <v>0</v>
      </c>
    </row>
    <row r="1608" spans="1:6" hidden="1" x14ac:dyDescent="0.25">
      <c r="A1608" s="327" t="s">
        <v>3165</v>
      </c>
      <c r="B1608" s="328" t="s">
        <v>3166</v>
      </c>
      <c r="C1608" s="329">
        <v>0</v>
      </c>
      <c r="D1608" s="329">
        <v>0</v>
      </c>
      <c r="E1608" s="329">
        <v>0</v>
      </c>
      <c r="F1608" s="329">
        <v>0</v>
      </c>
    </row>
    <row r="1609" spans="1:6" hidden="1" x14ac:dyDescent="0.25">
      <c r="A1609" s="327" t="s">
        <v>3167</v>
      </c>
      <c r="B1609" s="328" t="s">
        <v>3168</v>
      </c>
      <c r="C1609" s="329">
        <v>0</v>
      </c>
      <c r="D1609" s="329">
        <v>0</v>
      </c>
      <c r="E1609" s="329">
        <v>0</v>
      </c>
      <c r="F1609" s="329">
        <v>0</v>
      </c>
    </row>
    <row r="1610" spans="1:6" hidden="1" x14ac:dyDescent="0.25">
      <c r="A1610" s="327" t="s">
        <v>3169</v>
      </c>
      <c r="B1610" s="328" t="s">
        <v>3170</v>
      </c>
      <c r="C1610" s="329">
        <v>-147.54</v>
      </c>
      <c r="D1610" s="329">
        <v>569.55999999999995</v>
      </c>
      <c r="E1610" s="329">
        <v>0</v>
      </c>
      <c r="F1610" s="329">
        <v>-717.09999999999991</v>
      </c>
    </row>
    <row r="1611" spans="1:6" hidden="1" x14ac:dyDescent="0.25">
      <c r="A1611" s="327" t="s">
        <v>3171</v>
      </c>
      <c r="B1611" s="328" t="s">
        <v>3172</v>
      </c>
      <c r="C1611" s="329">
        <v>0</v>
      </c>
      <c r="D1611" s="329">
        <v>0</v>
      </c>
      <c r="E1611" s="329">
        <v>0</v>
      </c>
      <c r="F1611" s="329">
        <v>0</v>
      </c>
    </row>
    <row r="1612" spans="1:6" hidden="1" x14ac:dyDescent="0.25">
      <c r="A1612" s="327" t="s">
        <v>3173</v>
      </c>
      <c r="B1612" s="328" t="s">
        <v>3174</v>
      </c>
      <c r="C1612" s="329">
        <v>27215.18</v>
      </c>
      <c r="D1612" s="329">
        <v>54430.36</v>
      </c>
      <c r="E1612" s="329">
        <v>27215.18</v>
      </c>
      <c r="F1612" s="329">
        <v>0</v>
      </c>
    </row>
    <row r="1613" spans="1:6" hidden="1" x14ac:dyDescent="0.25">
      <c r="A1613" s="327" t="s">
        <v>3175</v>
      </c>
      <c r="B1613" s="328" t="s">
        <v>3176</v>
      </c>
      <c r="C1613" s="329">
        <v>0</v>
      </c>
      <c r="D1613" s="329">
        <v>0</v>
      </c>
      <c r="E1613" s="329">
        <v>0</v>
      </c>
      <c r="F1613" s="329">
        <v>0</v>
      </c>
    </row>
    <row r="1614" spans="1:6" hidden="1" x14ac:dyDescent="0.25">
      <c r="A1614" s="327" t="s">
        <v>3177</v>
      </c>
      <c r="B1614" s="328" t="s">
        <v>3178</v>
      </c>
      <c r="C1614" s="329">
        <v>0</v>
      </c>
      <c r="D1614" s="329">
        <v>0</v>
      </c>
      <c r="E1614" s="329">
        <v>0</v>
      </c>
      <c r="F1614" s="329">
        <v>0</v>
      </c>
    </row>
    <row r="1615" spans="1:6" hidden="1" x14ac:dyDescent="0.25">
      <c r="A1615" s="327" t="s">
        <v>3179</v>
      </c>
      <c r="B1615" s="328" t="s">
        <v>3180</v>
      </c>
      <c r="C1615" s="329">
        <v>0</v>
      </c>
      <c r="D1615" s="329">
        <v>0</v>
      </c>
      <c r="E1615" s="329">
        <v>0</v>
      </c>
      <c r="F1615" s="329">
        <v>0</v>
      </c>
    </row>
    <row r="1616" spans="1:6" hidden="1" x14ac:dyDescent="0.25">
      <c r="A1616" s="327" t="s">
        <v>3181</v>
      </c>
      <c r="B1616" s="328" t="s">
        <v>3182</v>
      </c>
      <c r="C1616" s="329">
        <v>0</v>
      </c>
      <c r="D1616" s="329">
        <v>0</v>
      </c>
      <c r="E1616" s="329">
        <v>0</v>
      </c>
      <c r="F1616" s="329">
        <v>0</v>
      </c>
    </row>
    <row r="1617" spans="1:6" hidden="1" x14ac:dyDescent="0.25">
      <c r="A1617" s="327" t="s">
        <v>3183</v>
      </c>
      <c r="B1617" s="328" t="s">
        <v>3184</v>
      </c>
      <c r="C1617" s="329">
        <v>0</v>
      </c>
      <c r="D1617" s="329">
        <v>0</v>
      </c>
      <c r="E1617" s="329">
        <v>0</v>
      </c>
      <c r="F1617" s="329">
        <v>0</v>
      </c>
    </row>
    <row r="1618" spans="1:6" hidden="1" x14ac:dyDescent="0.25">
      <c r="A1618" s="327" t="s">
        <v>3185</v>
      </c>
      <c r="B1618" s="328" t="s">
        <v>3186</v>
      </c>
      <c r="C1618" s="329">
        <v>0</v>
      </c>
      <c r="D1618" s="329">
        <v>0</v>
      </c>
      <c r="E1618" s="329">
        <v>0</v>
      </c>
      <c r="F1618" s="329">
        <v>0</v>
      </c>
    </row>
    <row r="1619" spans="1:6" hidden="1" x14ac:dyDescent="0.25">
      <c r="A1619" s="327" t="s">
        <v>3187</v>
      </c>
      <c r="B1619" s="328" t="s">
        <v>3188</v>
      </c>
      <c r="C1619" s="329">
        <v>0</v>
      </c>
      <c r="D1619" s="329">
        <v>0</v>
      </c>
      <c r="E1619" s="329">
        <v>0</v>
      </c>
      <c r="F1619" s="329">
        <v>0</v>
      </c>
    </row>
    <row r="1620" spans="1:6" hidden="1" x14ac:dyDescent="0.25">
      <c r="A1620" s="327" t="s">
        <v>3189</v>
      </c>
      <c r="B1620" s="328" t="s">
        <v>3190</v>
      </c>
      <c r="C1620" s="329">
        <v>0</v>
      </c>
      <c r="D1620" s="329">
        <v>0</v>
      </c>
      <c r="E1620" s="329">
        <v>0</v>
      </c>
      <c r="F1620" s="329">
        <v>0</v>
      </c>
    </row>
    <row r="1621" spans="1:6" hidden="1" x14ac:dyDescent="0.25">
      <c r="A1621" s="327" t="s">
        <v>3191</v>
      </c>
      <c r="B1621" s="328" t="s">
        <v>3192</v>
      </c>
      <c r="C1621" s="329">
        <v>15920900.060000001</v>
      </c>
      <c r="D1621" s="329">
        <v>29921360.689999998</v>
      </c>
      <c r="E1621" s="329">
        <v>26886624.370000001</v>
      </c>
      <c r="F1621" s="329">
        <v>12886163.740000004</v>
      </c>
    </row>
    <row r="1622" spans="1:6" hidden="1" x14ac:dyDescent="0.25">
      <c r="A1622" s="327" t="s">
        <v>3193</v>
      </c>
      <c r="B1622" s="328" t="s">
        <v>3194</v>
      </c>
      <c r="C1622" s="329">
        <v>0</v>
      </c>
      <c r="D1622" s="329">
        <v>0</v>
      </c>
      <c r="E1622" s="329">
        <v>0</v>
      </c>
      <c r="F1622" s="329">
        <v>0</v>
      </c>
    </row>
    <row r="1623" spans="1:6" hidden="1" x14ac:dyDescent="0.25">
      <c r="A1623" s="327" t="s">
        <v>3195</v>
      </c>
      <c r="B1623" s="328" t="s">
        <v>3196</v>
      </c>
      <c r="C1623" s="329">
        <v>0</v>
      </c>
      <c r="D1623" s="329">
        <v>0</v>
      </c>
      <c r="E1623" s="329">
        <v>0</v>
      </c>
      <c r="F1623" s="329">
        <v>0</v>
      </c>
    </row>
    <row r="1624" spans="1:6" hidden="1" x14ac:dyDescent="0.25">
      <c r="A1624" s="327" t="s">
        <v>3197</v>
      </c>
      <c r="B1624" s="328" t="s">
        <v>3198</v>
      </c>
      <c r="C1624" s="329">
        <v>0</v>
      </c>
      <c r="D1624" s="329">
        <v>0</v>
      </c>
      <c r="E1624" s="329">
        <v>0</v>
      </c>
      <c r="F1624" s="329">
        <v>0</v>
      </c>
    </row>
    <row r="1625" spans="1:6" hidden="1" x14ac:dyDescent="0.25">
      <c r="A1625" s="327" t="s">
        <v>3199</v>
      </c>
      <c r="B1625" s="328" t="s">
        <v>3200</v>
      </c>
      <c r="C1625" s="329">
        <v>0</v>
      </c>
      <c r="D1625" s="329">
        <v>0</v>
      </c>
      <c r="E1625" s="329">
        <v>0</v>
      </c>
      <c r="F1625" s="329">
        <v>0</v>
      </c>
    </row>
    <row r="1626" spans="1:6" hidden="1" x14ac:dyDescent="0.25">
      <c r="A1626" s="327" t="s">
        <v>3201</v>
      </c>
      <c r="B1626" s="328" t="s">
        <v>3202</v>
      </c>
      <c r="C1626" s="329">
        <v>0</v>
      </c>
      <c r="D1626" s="329">
        <v>0</v>
      </c>
      <c r="E1626" s="329">
        <v>0</v>
      </c>
      <c r="F1626" s="329">
        <v>0</v>
      </c>
    </row>
    <row r="1627" spans="1:6" hidden="1" x14ac:dyDescent="0.25">
      <c r="A1627" s="327" t="s">
        <v>3203</v>
      </c>
      <c r="B1627" s="328" t="s">
        <v>3204</v>
      </c>
      <c r="C1627" s="329">
        <v>0</v>
      </c>
      <c r="D1627" s="329">
        <v>34221.68</v>
      </c>
      <c r="E1627" s="329">
        <v>34221.68</v>
      </c>
      <c r="F1627" s="329">
        <v>0</v>
      </c>
    </row>
    <row r="1628" spans="1:6" hidden="1" x14ac:dyDescent="0.25">
      <c r="A1628" s="327" t="s">
        <v>3205</v>
      </c>
      <c r="B1628" s="328" t="s">
        <v>3206</v>
      </c>
      <c r="C1628" s="329">
        <v>38790.69</v>
      </c>
      <c r="D1628" s="329">
        <v>38790.69</v>
      </c>
      <c r="E1628" s="329">
        <v>0</v>
      </c>
      <c r="F1628" s="329">
        <v>0</v>
      </c>
    </row>
    <row r="1629" spans="1:6" hidden="1" x14ac:dyDescent="0.25">
      <c r="A1629" s="327" t="s">
        <v>3207</v>
      </c>
      <c r="B1629" s="328" t="s">
        <v>3208</v>
      </c>
      <c r="C1629" s="329">
        <v>0</v>
      </c>
      <c r="D1629" s="329">
        <v>0</v>
      </c>
      <c r="E1629" s="329">
        <v>0</v>
      </c>
      <c r="F1629" s="329">
        <v>0</v>
      </c>
    </row>
    <row r="1630" spans="1:6" hidden="1" x14ac:dyDescent="0.25">
      <c r="A1630" s="327" t="s">
        <v>3209</v>
      </c>
      <c r="B1630" s="328" t="s">
        <v>3210</v>
      </c>
      <c r="C1630" s="329">
        <v>-29708.02</v>
      </c>
      <c r="D1630" s="329">
        <v>132406.88999999998</v>
      </c>
      <c r="E1630" s="329">
        <v>122359.65999999999</v>
      </c>
      <c r="F1630" s="329">
        <v>-39755.249999999985</v>
      </c>
    </row>
    <row r="1631" spans="1:6" hidden="1" x14ac:dyDescent="0.25">
      <c r="A1631" s="327" t="s">
        <v>3211</v>
      </c>
      <c r="B1631" s="328" t="s">
        <v>3212</v>
      </c>
      <c r="C1631" s="329">
        <v>0</v>
      </c>
      <c r="D1631" s="329">
        <v>0</v>
      </c>
      <c r="E1631" s="329">
        <v>0</v>
      </c>
      <c r="F1631" s="329">
        <v>0</v>
      </c>
    </row>
    <row r="1632" spans="1:6" hidden="1" x14ac:dyDescent="0.25">
      <c r="A1632" s="327" t="s">
        <v>3213</v>
      </c>
      <c r="B1632" s="328" t="s">
        <v>3214</v>
      </c>
      <c r="C1632" s="329">
        <v>19608.14</v>
      </c>
      <c r="D1632" s="329">
        <v>19608.14</v>
      </c>
      <c r="E1632" s="329">
        <v>0</v>
      </c>
      <c r="F1632" s="329">
        <v>0</v>
      </c>
    </row>
    <row r="1633" spans="1:6" hidden="1" x14ac:dyDescent="0.25">
      <c r="A1633" s="327" t="s">
        <v>3215</v>
      </c>
      <c r="B1633" s="328" t="s">
        <v>3078</v>
      </c>
      <c r="C1633" s="329">
        <v>-6537.39</v>
      </c>
      <c r="D1633" s="329">
        <v>226326817.72999996</v>
      </c>
      <c r="E1633" s="329">
        <v>226315522.51999998</v>
      </c>
      <c r="F1633" s="329">
        <v>-17832.599999964237</v>
      </c>
    </row>
    <row r="1634" spans="1:6" hidden="1" x14ac:dyDescent="0.25">
      <c r="A1634" s="327" t="s">
        <v>3216</v>
      </c>
      <c r="B1634" s="328" t="s">
        <v>3217</v>
      </c>
      <c r="C1634" s="329">
        <v>0</v>
      </c>
      <c r="D1634" s="329">
        <v>249784603.07000005</v>
      </c>
      <c r="E1634" s="329">
        <v>250186794.83999997</v>
      </c>
      <c r="F1634" s="329">
        <v>402191.76999992132</v>
      </c>
    </row>
    <row r="1635" spans="1:6" hidden="1" x14ac:dyDescent="0.25">
      <c r="A1635" s="327" t="s">
        <v>3218</v>
      </c>
      <c r="B1635" s="328" t="s">
        <v>3219</v>
      </c>
      <c r="C1635" s="329">
        <v>3250773.41</v>
      </c>
      <c r="D1635" s="329">
        <v>9961026.7599999998</v>
      </c>
      <c r="E1635" s="329">
        <v>10213874.210000001</v>
      </c>
      <c r="F1635" s="329">
        <v>3503620.8600000013</v>
      </c>
    </row>
    <row r="1636" spans="1:6" hidden="1" x14ac:dyDescent="0.25">
      <c r="A1636" s="327" t="s">
        <v>3220</v>
      </c>
      <c r="B1636" s="328" t="s">
        <v>3221</v>
      </c>
      <c r="C1636" s="329">
        <v>1595682.45</v>
      </c>
      <c r="D1636" s="329">
        <v>5478.46</v>
      </c>
      <c r="E1636" s="329">
        <v>0</v>
      </c>
      <c r="F1636" s="329">
        <v>1590203.99</v>
      </c>
    </row>
    <row r="1637" spans="1:6" hidden="1" x14ac:dyDescent="0.25">
      <c r="A1637" s="327" t="s">
        <v>3222</v>
      </c>
      <c r="B1637" s="328" t="s">
        <v>3223</v>
      </c>
      <c r="C1637" s="329">
        <v>256836.75</v>
      </c>
      <c r="D1637" s="329">
        <v>13696.14</v>
      </c>
      <c r="E1637" s="329">
        <v>0</v>
      </c>
      <c r="F1637" s="329">
        <v>243140.61</v>
      </c>
    </row>
    <row r="1638" spans="1:6" hidden="1" x14ac:dyDescent="0.25">
      <c r="A1638" s="327" t="s">
        <v>3224</v>
      </c>
      <c r="B1638" s="328" t="s">
        <v>3225</v>
      </c>
      <c r="C1638" s="329">
        <v>0</v>
      </c>
      <c r="D1638" s="329">
        <v>0</v>
      </c>
      <c r="E1638" s="329">
        <v>0</v>
      </c>
      <c r="F1638" s="329">
        <v>0</v>
      </c>
    </row>
    <row r="1639" spans="1:6" hidden="1" x14ac:dyDescent="0.25">
      <c r="A1639" s="327" t="s">
        <v>3226</v>
      </c>
      <c r="B1639" s="328" t="s">
        <v>3227</v>
      </c>
      <c r="C1639" s="329">
        <v>709248.67</v>
      </c>
      <c r="D1639" s="329">
        <v>0</v>
      </c>
      <c r="E1639" s="329">
        <v>0</v>
      </c>
      <c r="F1639" s="329">
        <v>709248.67</v>
      </c>
    </row>
    <row r="1640" spans="1:6" hidden="1" x14ac:dyDescent="0.25">
      <c r="A1640" s="327" t="s">
        <v>3228</v>
      </c>
      <c r="B1640" s="328" t="s">
        <v>3229</v>
      </c>
      <c r="C1640" s="329">
        <v>103156.22</v>
      </c>
      <c r="D1640" s="329">
        <v>0</v>
      </c>
      <c r="E1640" s="329">
        <v>0</v>
      </c>
      <c r="F1640" s="329">
        <v>103156.22</v>
      </c>
    </row>
    <row r="1641" spans="1:6" hidden="1" x14ac:dyDescent="0.25">
      <c r="A1641" s="327" t="s">
        <v>3230</v>
      </c>
      <c r="B1641" s="328" t="s">
        <v>3231</v>
      </c>
      <c r="C1641" s="329">
        <v>254042.47</v>
      </c>
      <c r="D1641" s="329">
        <v>2739.23</v>
      </c>
      <c r="E1641" s="329">
        <v>0</v>
      </c>
      <c r="F1641" s="329">
        <v>251303.24</v>
      </c>
    </row>
    <row r="1642" spans="1:6" hidden="1" x14ac:dyDescent="0.25">
      <c r="A1642" s="327" t="s">
        <v>3232</v>
      </c>
      <c r="B1642" s="328" t="s">
        <v>3219</v>
      </c>
      <c r="C1642" s="329">
        <v>331806.84999999998</v>
      </c>
      <c r="D1642" s="329">
        <v>5082271.9300000006</v>
      </c>
      <c r="E1642" s="329">
        <v>5289570.45</v>
      </c>
      <c r="F1642" s="329">
        <v>539105.36999999918</v>
      </c>
    </row>
    <row r="1643" spans="1:6" hidden="1" x14ac:dyDescent="0.25">
      <c r="A1643" s="327" t="s">
        <v>3233</v>
      </c>
      <c r="B1643" s="328" t="s">
        <v>3234</v>
      </c>
      <c r="C1643" s="329">
        <v>0</v>
      </c>
      <c r="D1643" s="329">
        <v>4856841</v>
      </c>
      <c r="E1643" s="329">
        <v>4924303.7600000007</v>
      </c>
      <c r="F1643" s="329">
        <v>67462.760000000708</v>
      </c>
    </row>
    <row r="1644" spans="1:6" hidden="1" x14ac:dyDescent="0.25">
      <c r="A1644" s="327" t="s">
        <v>3235</v>
      </c>
      <c r="B1644" s="328" t="s">
        <v>3236</v>
      </c>
      <c r="C1644" s="329">
        <v>0</v>
      </c>
      <c r="D1644" s="329">
        <v>0</v>
      </c>
      <c r="E1644" s="329">
        <v>0</v>
      </c>
      <c r="F1644" s="329">
        <v>0</v>
      </c>
    </row>
    <row r="1645" spans="1:6" hidden="1" x14ac:dyDescent="0.25">
      <c r="A1645" s="327" t="s">
        <v>3237</v>
      </c>
      <c r="B1645" s="328" t="s">
        <v>3238</v>
      </c>
      <c r="C1645" s="329">
        <v>0</v>
      </c>
      <c r="D1645" s="329">
        <v>0</v>
      </c>
      <c r="E1645" s="329">
        <v>0</v>
      </c>
      <c r="F1645" s="329">
        <v>0</v>
      </c>
    </row>
    <row r="1646" spans="1:6" hidden="1" x14ac:dyDescent="0.25">
      <c r="A1646" s="327" t="s">
        <v>3239</v>
      </c>
      <c r="B1646" s="328" t="s">
        <v>3240</v>
      </c>
      <c r="C1646" s="329">
        <v>0</v>
      </c>
      <c r="D1646" s="329">
        <v>0</v>
      </c>
      <c r="E1646" s="329">
        <v>0</v>
      </c>
      <c r="F1646" s="329">
        <v>0</v>
      </c>
    </row>
    <row r="1647" spans="1:6" hidden="1" x14ac:dyDescent="0.25">
      <c r="A1647" s="327" t="s">
        <v>3241</v>
      </c>
      <c r="B1647" s="328" t="s">
        <v>3242</v>
      </c>
      <c r="C1647" s="329">
        <v>0</v>
      </c>
      <c r="D1647" s="329">
        <v>1985577.74</v>
      </c>
      <c r="E1647" s="329">
        <v>1985577.74</v>
      </c>
      <c r="F1647" s="329">
        <v>0</v>
      </c>
    </row>
    <row r="1648" spans="1:6" hidden="1" x14ac:dyDescent="0.25">
      <c r="A1648" s="327" t="s">
        <v>3243</v>
      </c>
      <c r="B1648" s="328" t="s">
        <v>3244</v>
      </c>
      <c r="C1648" s="329">
        <v>0</v>
      </c>
      <c r="D1648" s="329">
        <v>1985577.74</v>
      </c>
      <c r="E1648" s="329">
        <v>1985577.74</v>
      </c>
      <c r="F1648" s="329">
        <v>0</v>
      </c>
    </row>
    <row r="1649" spans="1:6" hidden="1" x14ac:dyDescent="0.25">
      <c r="A1649" s="327" t="s">
        <v>3245</v>
      </c>
      <c r="B1649" s="328" t="s">
        <v>3246</v>
      </c>
      <c r="C1649" s="329">
        <v>0</v>
      </c>
      <c r="D1649" s="329">
        <v>975199.06</v>
      </c>
      <c r="E1649" s="329">
        <v>975199.05999999994</v>
      </c>
      <c r="F1649" s="329">
        <v>0</v>
      </c>
    </row>
    <row r="1650" spans="1:6" hidden="1" x14ac:dyDescent="0.25">
      <c r="A1650" s="327" t="s">
        <v>3247</v>
      </c>
      <c r="B1650" s="328" t="s">
        <v>3248</v>
      </c>
      <c r="C1650" s="329">
        <v>0</v>
      </c>
      <c r="D1650" s="329">
        <v>0</v>
      </c>
      <c r="E1650" s="329">
        <v>0</v>
      </c>
      <c r="F1650" s="329">
        <v>0</v>
      </c>
    </row>
    <row r="1651" spans="1:6" hidden="1" x14ac:dyDescent="0.25">
      <c r="A1651" s="327" t="s">
        <v>3249</v>
      </c>
      <c r="B1651" s="328" t="s">
        <v>3250</v>
      </c>
      <c r="C1651" s="329">
        <v>0</v>
      </c>
      <c r="D1651" s="329">
        <v>17715.88</v>
      </c>
      <c r="E1651" s="329">
        <v>17715.88</v>
      </c>
      <c r="F1651" s="329">
        <v>0</v>
      </c>
    </row>
    <row r="1652" spans="1:6" hidden="1" x14ac:dyDescent="0.25">
      <c r="A1652" s="327" t="s">
        <v>3251</v>
      </c>
      <c r="B1652" s="328" t="s">
        <v>3252</v>
      </c>
      <c r="C1652" s="329">
        <v>0</v>
      </c>
      <c r="D1652" s="329">
        <v>17579.2</v>
      </c>
      <c r="E1652" s="329">
        <v>17579.2</v>
      </c>
      <c r="F1652" s="329">
        <v>0</v>
      </c>
    </row>
    <row r="1653" spans="1:6" hidden="1" x14ac:dyDescent="0.25">
      <c r="A1653" s="327" t="s">
        <v>3253</v>
      </c>
      <c r="B1653" s="328" t="s">
        <v>3254</v>
      </c>
      <c r="C1653" s="329">
        <v>0</v>
      </c>
      <c r="D1653" s="329">
        <v>62281.929999999993</v>
      </c>
      <c r="E1653" s="329">
        <v>62281.929999999993</v>
      </c>
      <c r="F1653" s="329">
        <v>0</v>
      </c>
    </row>
    <row r="1654" spans="1:6" hidden="1" x14ac:dyDescent="0.25">
      <c r="A1654" s="327" t="s">
        <v>3255</v>
      </c>
      <c r="B1654" s="328" t="s">
        <v>3256</v>
      </c>
      <c r="C1654" s="329">
        <v>0</v>
      </c>
      <c r="D1654" s="329">
        <v>0</v>
      </c>
      <c r="E1654" s="329">
        <v>0</v>
      </c>
      <c r="F1654" s="329">
        <v>0</v>
      </c>
    </row>
    <row r="1655" spans="1:6" hidden="1" x14ac:dyDescent="0.25">
      <c r="A1655" s="327" t="s">
        <v>3257</v>
      </c>
      <c r="B1655" s="328" t="s">
        <v>3258</v>
      </c>
      <c r="C1655" s="329">
        <v>0</v>
      </c>
      <c r="D1655" s="329">
        <v>0</v>
      </c>
      <c r="E1655" s="329">
        <v>0</v>
      </c>
      <c r="F1655" s="329">
        <v>0</v>
      </c>
    </row>
    <row r="1656" spans="1:6" hidden="1" x14ac:dyDescent="0.25">
      <c r="A1656" s="327" t="s">
        <v>3259</v>
      </c>
      <c r="B1656" s="328" t="s">
        <v>3260</v>
      </c>
      <c r="C1656" s="329">
        <v>0</v>
      </c>
      <c r="D1656" s="329">
        <v>0</v>
      </c>
      <c r="E1656" s="329">
        <v>0</v>
      </c>
      <c r="F1656" s="329">
        <v>0</v>
      </c>
    </row>
    <row r="1657" spans="1:6" hidden="1" x14ac:dyDescent="0.25">
      <c r="A1657" s="327" t="s">
        <v>3261</v>
      </c>
      <c r="B1657" s="328" t="s">
        <v>3262</v>
      </c>
      <c r="C1657" s="329">
        <v>0</v>
      </c>
      <c r="D1657" s="329">
        <v>0</v>
      </c>
      <c r="E1657" s="329">
        <v>0</v>
      </c>
      <c r="F1657" s="329">
        <v>0</v>
      </c>
    </row>
    <row r="1658" spans="1:6" hidden="1" x14ac:dyDescent="0.25">
      <c r="A1658" s="327" t="s">
        <v>3263</v>
      </c>
      <c r="B1658" s="328" t="s">
        <v>3264</v>
      </c>
      <c r="C1658" s="329">
        <v>0</v>
      </c>
      <c r="D1658" s="329">
        <v>912801.66999999993</v>
      </c>
      <c r="E1658" s="329">
        <v>912801.66999999993</v>
      </c>
      <c r="F1658" s="329">
        <v>0</v>
      </c>
    </row>
    <row r="1659" spans="1:6" hidden="1" x14ac:dyDescent="0.25">
      <c r="A1659" s="327" t="s">
        <v>3265</v>
      </c>
      <c r="B1659" s="328" t="s">
        <v>3266</v>
      </c>
      <c r="C1659" s="329">
        <v>50706742.659999996</v>
      </c>
      <c r="D1659" s="329">
        <v>44668350.280000001</v>
      </c>
      <c r="E1659" s="329">
        <v>52335192.090000004</v>
      </c>
      <c r="F1659" s="329">
        <v>58373584.469999999</v>
      </c>
    </row>
    <row r="1660" spans="1:6" hidden="1" x14ac:dyDescent="0.25">
      <c r="A1660" s="327" t="s">
        <v>3267</v>
      </c>
      <c r="B1660" s="328" t="s">
        <v>3266</v>
      </c>
      <c r="C1660" s="329">
        <v>726467.15</v>
      </c>
      <c r="D1660" s="329">
        <v>4268222.4800000004</v>
      </c>
      <c r="E1660" s="329">
        <v>11915981.249999998</v>
      </c>
      <c r="F1660" s="329">
        <v>8374225.9199999981</v>
      </c>
    </row>
    <row r="1661" spans="1:6" hidden="1" x14ac:dyDescent="0.25">
      <c r="A1661" s="327" t="s">
        <v>3268</v>
      </c>
      <c r="B1661" s="328" t="s">
        <v>3269</v>
      </c>
      <c r="C1661" s="329">
        <v>399453.44</v>
      </c>
      <c r="D1661" s="329">
        <v>2277150.9</v>
      </c>
      <c r="E1661" s="329">
        <v>2275638.19</v>
      </c>
      <c r="F1661" s="329">
        <v>397940.73</v>
      </c>
    </row>
    <row r="1662" spans="1:6" hidden="1" x14ac:dyDescent="0.25">
      <c r="A1662" s="327" t="s">
        <v>3270</v>
      </c>
      <c r="B1662" s="328" t="s">
        <v>3271</v>
      </c>
      <c r="C1662" s="329">
        <v>3090035.6</v>
      </c>
      <c r="D1662" s="329">
        <v>0</v>
      </c>
      <c r="E1662" s="329">
        <v>423627.57</v>
      </c>
      <c r="F1662" s="329">
        <v>3513663.17</v>
      </c>
    </row>
    <row r="1663" spans="1:6" hidden="1" x14ac:dyDescent="0.25">
      <c r="A1663" s="327" t="s">
        <v>3272</v>
      </c>
      <c r="B1663" s="328" t="s">
        <v>3273</v>
      </c>
      <c r="C1663" s="329">
        <v>1305799.72</v>
      </c>
      <c r="D1663" s="329">
        <v>1874599.72</v>
      </c>
      <c r="E1663" s="329">
        <v>568800</v>
      </c>
      <c r="F1663" s="329">
        <v>0</v>
      </c>
    </row>
    <row r="1664" spans="1:6" hidden="1" x14ac:dyDescent="0.25">
      <c r="A1664" s="327" t="s">
        <v>3274</v>
      </c>
      <c r="B1664" s="328" t="s">
        <v>3275</v>
      </c>
      <c r="C1664" s="329">
        <v>338438.43</v>
      </c>
      <c r="D1664" s="329">
        <v>0</v>
      </c>
      <c r="E1664" s="329">
        <v>0</v>
      </c>
      <c r="F1664" s="329">
        <v>338438.43</v>
      </c>
    </row>
    <row r="1665" spans="1:6" hidden="1" x14ac:dyDescent="0.25">
      <c r="A1665" s="327" t="s">
        <v>3276</v>
      </c>
      <c r="B1665" s="328" t="s">
        <v>3277</v>
      </c>
      <c r="C1665" s="329">
        <v>0</v>
      </c>
      <c r="D1665" s="329">
        <v>0</v>
      </c>
      <c r="E1665" s="329">
        <v>0</v>
      </c>
      <c r="F1665" s="329">
        <v>0</v>
      </c>
    </row>
    <row r="1666" spans="1:6" hidden="1" x14ac:dyDescent="0.25">
      <c r="A1666" s="327" t="s">
        <v>3278</v>
      </c>
      <c r="B1666" s="328" t="s">
        <v>3279</v>
      </c>
      <c r="C1666" s="329">
        <v>0</v>
      </c>
      <c r="D1666" s="329">
        <v>0</v>
      </c>
      <c r="E1666" s="329">
        <v>0</v>
      </c>
      <c r="F1666" s="329">
        <v>0</v>
      </c>
    </row>
    <row r="1667" spans="1:6" hidden="1" x14ac:dyDescent="0.25">
      <c r="A1667" s="327" t="s">
        <v>3280</v>
      </c>
      <c r="B1667" s="328" t="s">
        <v>3281</v>
      </c>
      <c r="C1667" s="329">
        <v>-4407260.04</v>
      </c>
      <c r="D1667" s="329">
        <v>116471.85999999999</v>
      </c>
      <c r="E1667" s="329">
        <v>8647915.4900000002</v>
      </c>
      <c r="F1667" s="329">
        <v>4124183.59</v>
      </c>
    </row>
    <row r="1668" spans="1:6" hidden="1" x14ac:dyDescent="0.25">
      <c r="A1668" s="327" t="s">
        <v>3282</v>
      </c>
      <c r="B1668" s="328" t="s">
        <v>3283</v>
      </c>
      <c r="C1668" s="329">
        <v>0</v>
      </c>
      <c r="D1668" s="329">
        <v>0</v>
      </c>
      <c r="E1668" s="329">
        <v>0</v>
      </c>
      <c r="F1668" s="329">
        <v>0</v>
      </c>
    </row>
    <row r="1669" spans="1:6" hidden="1" x14ac:dyDescent="0.25">
      <c r="A1669" s="327" t="s">
        <v>3284</v>
      </c>
      <c r="B1669" s="328" t="s">
        <v>3285</v>
      </c>
      <c r="C1669" s="329">
        <v>29789034.120000001</v>
      </c>
      <c r="D1669" s="329">
        <v>0</v>
      </c>
      <c r="E1669" s="329">
        <v>1586.23</v>
      </c>
      <c r="F1669" s="329">
        <v>29790620.350000001</v>
      </c>
    </row>
    <row r="1670" spans="1:6" hidden="1" x14ac:dyDescent="0.25">
      <c r="A1670" s="327" t="s">
        <v>3286</v>
      </c>
      <c r="B1670" s="328" t="s">
        <v>3287</v>
      </c>
      <c r="C1670" s="329">
        <v>2431689.0699999998</v>
      </c>
      <c r="D1670" s="329">
        <v>0</v>
      </c>
      <c r="E1670" s="329">
        <v>452.71</v>
      </c>
      <c r="F1670" s="329">
        <v>2432141.7799999998</v>
      </c>
    </row>
    <row r="1671" spans="1:6" hidden="1" x14ac:dyDescent="0.25">
      <c r="A1671" s="327" t="s">
        <v>3288</v>
      </c>
      <c r="B1671" s="328" t="s">
        <v>3289</v>
      </c>
      <c r="C1671" s="329">
        <v>4599278.96</v>
      </c>
      <c r="D1671" s="329">
        <v>0</v>
      </c>
      <c r="E1671" s="329">
        <v>0</v>
      </c>
      <c r="F1671" s="329">
        <v>4599278.96</v>
      </c>
    </row>
    <row r="1672" spans="1:6" hidden="1" x14ac:dyDescent="0.25">
      <c r="A1672" s="327" t="s">
        <v>3290</v>
      </c>
      <c r="B1672" s="328" t="s">
        <v>3291</v>
      </c>
      <c r="C1672" s="329">
        <v>3251798.81</v>
      </c>
      <c r="D1672" s="329">
        <v>0</v>
      </c>
      <c r="E1672" s="329">
        <v>0</v>
      </c>
      <c r="F1672" s="329">
        <v>3251798.81</v>
      </c>
    </row>
    <row r="1673" spans="1:6" hidden="1" x14ac:dyDescent="0.25">
      <c r="A1673" s="327" t="s">
        <v>3292</v>
      </c>
      <c r="B1673" s="328" t="s">
        <v>3293</v>
      </c>
      <c r="C1673" s="329">
        <v>8642020.7599999998</v>
      </c>
      <c r="D1673" s="329">
        <v>0</v>
      </c>
      <c r="E1673" s="329">
        <v>1133.52</v>
      </c>
      <c r="F1673" s="329">
        <v>8643154.2799999993</v>
      </c>
    </row>
    <row r="1674" spans="1:6" hidden="1" x14ac:dyDescent="0.25">
      <c r="A1674" s="327" t="s">
        <v>3294</v>
      </c>
      <c r="B1674" s="328" t="s">
        <v>3295</v>
      </c>
      <c r="C1674" s="329">
        <v>7806374.1699999999</v>
      </c>
      <c r="D1674" s="329">
        <v>0</v>
      </c>
      <c r="E1674" s="329">
        <v>0</v>
      </c>
      <c r="F1674" s="329">
        <v>7806374.1699999999</v>
      </c>
    </row>
    <row r="1675" spans="1:6" hidden="1" x14ac:dyDescent="0.25">
      <c r="A1675" s="327" t="s">
        <v>3296</v>
      </c>
      <c r="B1675" s="328" t="s">
        <v>3297</v>
      </c>
      <c r="C1675" s="329">
        <v>2776461.24</v>
      </c>
      <c r="D1675" s="329">
        <v>0</v>
      </c>
      <c r="E1675" s="329">
        <v>0</v>
      </c>
      <c r="F1675" s="329">
        <v>2776461.24</v>
      </c>
    </row>
    <row r="1676" spans="1:6" hidden="1" x14ac:dyDescent="0.25">
      <c r="A1676" s="327" t="s">
        <v>3298</v>
      </c>
      <c r="B1676" s="328" t="s">
        <v>3299</v>
      </c>
      <c r="C1676" s="329">
        <v>144671.96</v>
      </c>
      <c r="D1676" s="329">
        <v>0</v>
      </c>
      <c r="E1676" s="329">
        <v>0</v>
      </c>
      <c r="F1676" s="329">
        <v>144671.96</v>
      </c>
    </row>
    <row r="1677" spans="1:6" hidden="1" x14ac:dyDescent="0.25">
      <c r="A1677" s="327" t="s">
        <v>3300</v>
      </c>
      <c r="B1677" s="328" t="s">
        <v>3301</v>
      </c>
      <c r="C1677" s="329">
        <v>136739.15</v>
      </c>
      <c r="D1677" s="329">
        <v>0</v>
      </c>
      <c r="E1677" s="329">
        <v>0</v>
      </c>
      <c r="F1677" s="329">
        <v>136739.15</v>
      </c>
    </row>
    <row r="1678" spans="1:6" hidden="1" x14ac:dyDescent="0.25">
      <c r="A1678" s="327" t="s">
        <v>3302</v>
      </c>
      <c r="B1678" s="328" t="s">
        <v>3303</v>
      </c>
      <c r="C1678" s="329">
        <v>17460234.469999999</v>
      </c>
      <c r="D1678" s="329">
        <v>0</v>
      </c>
      <c r="E1678" s="329">
        <v>0</v>
      </c>
      <c r="F1678" s="329">
        <v>17460234.469999999</v>
      </c>
    </row>
    <row r="1679" spans="1:6" hidden="1" x14ac:dyDescent="0.25">
      <c r="A1679" s="327" t="s">
        <v>3304</v>
      </c>
      <c r="B1679" s="328" t="s">
        <v>3305</v>
      </c>
      <c r="C1679" s="329">
        <v>17460234.469999999</v>
      </c>
      <c r="D1679" s="329">
        <v>0</v>
      </c>
      <c r="E1679" s="329">
        <v>0</v>
      </c>
      <c r="F1679" s="329">
        <v>17460234.469999999</v>
      </c>
    </row>
    <row r="1680" spans="1:6" hidden="1" x14ac:dyDescent="0.25">
      <c r="A1680" s="327" t="s">
        <v>3306</v>
      </c>
      <c r="B1680" s="328" t="s">
        <v>3307</v>
      </c>
      <c r="C1680" s="329">
        <v>2062513.25</v>
      </c>
      <c r="D1680" s="329">
        <v>17476937.530000001</v>
      </c>
      <c r="E1680" s="329">
        <v>17545390.16</v>
      </c>
      <c r="F1680" s="329">
        <v>2130965.879999999</v>
      </c>
    </row>
    <row r="1681" spans="1:6" hidden="1" x14ac:dyDescent="0.25">
      <c r="A1681" s="327" t="s">
        <v>3308</v>
      </c>
      <c r="B1681" s="328" t="s">
        <v>3309</v>
      </c>
      <c r="C1681" s="329">
        <v>213690.78</v>
      </c>
      <c r="D1681" s="329">
        <v>0</v>
      </c>
      <c r="E1681" s="329">
        <v>0</v>
      </c>
      <c r="F1681" s="329">
        <v>213690.78</v>
      </c>
    </row>
    <row r="1682" spans="1:6" hidden="1" x14ac:dyDescent="0.25">
      <c r="A1682" s="327" t="s">
        <v>3310</v>
      </c>
      <c r="B1682" s="328" t="s">
        <v>3311</v>
      </c>
      <c r="C1682" s="329">
        <v>9346.94</v>
      </c>
      <c r="D1682" s="329">
        <v>0</v>
      </c>
      <c r="E1682" s="329">
        <v>0</v>
      </c>
      <c r="F1682" s="329">
        <v>9346.94</v>
      </c>
    </row>
    <row r="1683" spans="1:6" hidden="1" x14ac:dyDescent="0.25">
      <c r="A1683" s="327" t="s">
        <v>3312</v>
      </c>
      <c r="B1683" s="328" t="s">
        <v>3313</v>
      </c>
      <c r="C1683" s="329">
        <v>3856.74</v>
      </c>
      <c r="D1683" s="329">
        <v>0</v>
      </c>
      <c r="E1683" s="329">
        <v>0</v>
      </c>
      <c r="F1683" s="329">
        <v>3856.74</v>
      </c>
    </row>
    <row r="1684" spans="1:6" hidden="1" x14ac:dyDescent="0.25">
      <c r="A1684" s="327" t="s">
        <v>3314</v>
      </c>
      <c r="B1684" s="328" t="s">
        <v>3315</v>
      </c>
      <c r="C1684" s="329">
        <v>6779.04</v>
      </c>
      <c r="D1684" s="329">
        <v>0</v>
      </c>
      <c r="E1684" s="329">
        <v>0</v>
      </c>
      <c r="F1684" s="329">
        <v>6779.04</v>
      </c>
    </row>
    <row r="1685" spans="1:6" hidden="1" x14ac:dyDescent="0.25">
      <c r="A1685" s="327" t="s">
        <v>3316</v>
      </c>
      <c r="B1685" s="328" t="s">
        <v>242</v>
      </c>
      <c r="C1685" s="329">
        <v>518.27</v>
      </c>
      <c r="D1685" s="329">
        <v>0</v>
      </c>
      <c r="E1685" s="329">
        <v>0</v>
      </c>
      <c r="F1685" s="329">
        <v>518.27</v>
      </c>
    </row>
    <row r="1686" spans="1:6" hidden="1" x14ac:dyDescent="0.25">
      <c r="A1686" s="327" t="s">
        <v>3317</v>
      </c>
      <c r="B1686" s="328" t="s">
        <v>3318</v>
      </c>
      <c r="C1686" s="329">
        <v>4000</v>
      </c>
      <c r="D1686" s="329">
        <v>0</v>
      </c>
      <c r="E1686" s="329">
        <v>0</v>
      </c>
      <c r="F1686" s="329">
        <v>4000</v>
      </c>
    </row>
    <row r="1687" spans="1:6" hidden="1" x14ac:dyDescent="0.25">
      <c r="A1687" s="327" t="s">
        <v>3319</v>
      </c>
      <c r="B1687" s="328" t="s">
        <v>3320</v>
      </c>
      <c r="C1687" s="329">
        <v>430.73</v>
      </c>
      <c r="D1687" s="329">
        <v>0</v>
      </c>
      <c r="E1687" s="329">
        <v>0</v>
      </c>
      <c r="F1687" s="329">
        <v>430.73</v>
      </c>
    </row>
    <row r="1688" spans="1:6" hidden="1" x14ac:dyDescent="0.25">
      <c r="A1688" s="327" t="s">
        <v>3321</v>
      </c>
      <c r="B1688" s="328" t="s">
        <v>3322</v>
      </c>
      <c r="C1688" s="329">
        <v>1781.81</v>
      </c>
      <c r="D1688" s="329">
        <v>0</v>
      </c>
      <c r="E1688" s="329">
        <v>0</v>
      </c>
      <c r="F1688" s="329">
        <v>1781.81</v>
      </c>
    </row>
    <row r="1689" spans="1:6" hidden="1" x14ac:dyDescent="0.25">
      <c r="A1689" s="327" t="s">
        <v>3323</v>
      </c>
      <c r="B1689" s="328" t="s">
        <v>3324</v>
      </c>
      <c r="C1689" s="329">
        <v>5187.97</v>
      </c>
      <c r="D1689" s="329">
        <v>0</v>
      </c>
      <c r="E1689" s="329">
        <v>0</v>
      </c>
      <c r="F1689" s="329">
        <v>5187.97</v>
      </c>
    </row>
    <row r="1690" spans="1:6" hidden="1" x14ac:dyDescent="0.25">
      <c r="A1690" s="327" t="s">
        <v>3325</v>
      </c>
      <c r="B1690" s="328" t="s">
        <v>3326</v>
      </c>
      <c r="C1690" s="329">
        <v>10379.66</v>
      </c>
      <c r="D1690" s="329">
        <v>0</v>
      </c>
      <c r="E1690" s="329">
        <v>0</v>
      </c>
      <c r="F1690" s="329">
        <v>10379.66</v>
      </c>
    </row>
    <row r="1691" spans="1:6" hidden="1" x14ac:dyDescent="0.25">
      <c r="A1691" s="327" t="s">
        <v>3327</v>
      </c>
      <c r="B1691" s="328" t="s">
        <v>3328</v>
      </c>
      <c r="C1691" s="329">
        <v>98.13</v>
      </c>
      <c r="D1691" s="329">
        <v>0</v>
      </c>
      <c r="E1691" s="329">
        <v>0</v>
      </c>
      <c r="F1691" s="329">
        <v>98.13</v>
      </c>
    </row>
    <row r="1692" spans="1:6" hidden="1" x14ac:dyDescent="0.25">
      <c r="A1692" s="327" t="s">
        <v>3329</v>
      </c>
      <c r="B1692" s="328" t="s">
        <v>3330</v>
      </c>
      <c r="C1692" s="329">
        <v>250.7</v>
      </c>
      <c r="D1692" s="329">
        <v>0</v>
      </c>
      <c r="E1692" s="329">
        <v>0</v>
      </c>
      <c r="F1692" s="329">
        <v>250.7</v>
      </c>
    </row>
    <row r="1693" spans="1:6" hidden="1" x14ac:dyDescent="0.25">
      <c r="A1693" s="327" t="s">
        <v>3331</v>
      </c>
      <c r="B1693" s="328" t="s">
        <v>3332</v>
      </c>
      <c r="C1693" s="329">
        <v>348.04</v>
      </c>
      <c r="D1693" s="329">
        <v>55016.42</v>
      </c>
      <c r="E1693" s="329">
        <v>55016.42</v>
      </c>
      <c r="F1693" s="329">
        <v>348.04000000000087</v>
      </c>
    </row>
    <row r="1694" spans="1:6" hidden="1" x14ac:dyDescent="0.25">
      <c r="A1694" s="327" t="s">
        <v>3333</v>
      </c>
      <c r="B1694" s="328" t="s">
        <v>3334</v>
      </c>
      <c r="C1694" s="329">
        <v>245894.98</v>
      </c>
      <c r="D1694" s="329">
        <v>184510.88000000003</v>
      </c>
      <c r="E1694" s="329">
        <v>530276.34000000008</v>
      </c>
      <c r="F1694" s="329">
        <v>591660.44000000006</v>
      </c>
    </row>
    <row r="1695" spans="1:6" hidden="1" x14ac:dyDescent="0.25">
      <c r="A1695" s="327" t="s">
        <v>3335</v>
      </c>
      <c r="B1695" s="328" t="s">
        <v>3336</v>
      </c>
      <c r="C1695" s="329">
        <v>1413.02</v>
      </c>
      <c r="D1695" s="329">
        <v>0</v>
      </c>
      <c r="E1695" s="329">
        <v>0</v>
      </c>
      <c r="F1695" s="329">
        <v>1413.02</v>
      </c>
    </row>
    <row r="1696" spans="1:6" hidden="1" x14ac:dyDescent="0.25">
      <c r="A1696" s="327" t="s">
        <v>3337</v>
      </c>
      <c r="B1696" s="328" t="s">
        <v>3338</v>
      </c>
      <c r="C1696" s="329">
        <v>1201.48</v>
      </c>
      <c r="D1696" s="329">
        <v>0</v>
      </c>
      <c r="E1696" s="329">
        <v>0</v>
      </c>
      <c r="F1696" s="329">
        <v>1201.48</v>
      </c>
    </row>
    <row r="1697" spans="1:6" hidden="1" x14ac:dyDescent="0.25">
      <c r="A1697" s="327" t="s">
        <v>3339</v>
      </c>
      <c r="B1697" s="328" t="s">
        <v>3340</v>
      </c>
      <c r="C1697" s="329">
        <v>2.27</v>
      </c>
      <c r="D1697" s="329">
        <v>2.27</v>
      </c>
      <c r="E1697" s="329">
        <v>0</v>
      </c>
      <c r="F1697" s="329">
        <v>0</v>
      </c>
    </row>
    <row r="1698" spans="1:6" hidden="1" x14ac:dyDescent="0.25">
      <c r="A1698" s="327" t="s">
        <v>3341</v>
      </c>
      <c r="B1698" s="328" t="s">
        <v>3342</v>
      </c>
      <c r="C1698" s="329">
        <v>-284.45</v>
      </c>
      <c r="D1698" s="329">
        <v>0</v>
      </c>
      <c r="E1698" s="329">
        <v>0</v>
      </c>
      <c r="F1698" s="329">
        <v>-284.45</v>
      </c>
    </row>
    <row r="1699" spans="1:6" hidden="1" x14ac:dyDescent="0.25">
      <c r="A1699" s="327" t="s">
        <v>3343</v>
      </c>
      <c r="B1699" s="328" t="s">
        <v>3344</v>
      </c>
      <c r="C1699" s="329">
        <v>32542.13</v>
      </c>
      <c r="D1699" s="329">
        <v>0</v>
      </c>
      <c r="E1699" s="329">
        <v>0</v>
      </c>
      <c r="F1699" s="329">
        <v>32542.13</v>
      </c>
    </row>
    <row r="1700" spans="1:6" hidden="1" x14ac:dyDescent="0.25">
      <c r="A1700" s="327" t="s">
        <v>3345</v>
      </c>
      <c r="B1700" s="328" t="s">
        <v>3346</v>
      </c>
      <c r="C1700" s="329">
        <v>1178.18</v>
      </c>
      <c r="D1700" s="329">
        <v>0</v>
      </c>
      <c r="E1700" s="329">
        <v>0</v>
      </c>
      <c r="F1700" s="329">
        <v>1178.18</v>
      </c>
    </row>
    <row r="1701" spans="1:6" hidden="1" x14ac:dyDescent="0.25">
      <c r="A1701" s="327" t="s">
        <v>3347</v>
      </c>
      <c r="B1701" s="328" t="s">
        <v>3348</v>
      </c>
      <c r="C1701" s="329">
        <v>1669.07</v>
      </c>
      <c r="D1701" s="329">
        <v>0</v>
      </c>
      <c r="E1701" s="329">
        <v>0</v>
      </c>
      <c r="F1701" s="329">
        <v>1669.07</v>
      </c>
    </row>
    <row r="1702" spans="1:6" hidden="1" x14ac:dyDescent="0.25">
      <c r="A1702" s="327" t="s">
        <v>3349</v>
      </c>
      <c r="B1702" s="328" t="s">
        <v>3350</v>
      </c>
      <c r="C1702" s="329">
        <v>1188.4000000000001</v>
      </c>
      <c r="D1702" s="329">
        <v>0</v>
      </c>
      <c r="E1702" s="329">
        <v>0</v>
      </c>
      <c r="F1702" s="329">
        <v>1188.4000000000001</v>
      </c>
    </row>
    <row r="1703" spans="1:6" hidden="1" x14ac:dyDescent="0.25">
      <c r="A1703" s="327" t="s">
        <v>3351</v>
      </c>
      <c r="B1703" s="328" t="s">
        <v>3352</v>
      </c>
      <c r="C1703" s="329">
        <v>51</v>
      </c>
      <c r="D1703" s="329">
        <v>0</v>
      </c>
      <c r="E1703" s="329">
        <v>0</v>
      </c>
      <c r="F1703" s="329">
        <v>51</v>
      </c>
    </row>
    <row r="1704" spans="1:6" hidden="1" x14ac:dyDescent="0.25">
      <c r="A1704" s="327" t="s">
        <v>3353</v>
      </c>
      <c r="B1704" s="328" t="s">
        <v>3354</v>
      </c>
      <c r="C1704" s="329">
        <v>33</v>
      </c>
      <c r="D1704" s="329">
        <v>0</v>
      </c>
      <c r="E1704" s="329">
        <v>0</v>
      </c>
      <c r="F1704" s="329">
        <v>33</v>
      </c>
    </row>
    <row r="1705" spans="1:6" hidden="1" x14ac:dyDescent="0.25">
      <c r="A1705" s="327" t="s">
        <v>3355</v>
      </c>
      <c r="B1705" s="328" t="s">
        <v>3356</v>
      </c>
      <c r="C1705" s="329">
        <v>444.41</v>
      </c>
      <c r="D1705" s="329">
        <v>0</v>
      </c>
      <c r="E1705" s="329">
        <v>0</v>
      </c>
      <c r="F1705" s="329">
        <v>444.41</v>
      </c>
    </row>
    <row r="1706" spans="1:6" hidden="1" x14ac:dyDescent="0.25">
      <c r="A1706" s="327" t="s">
        <v>3357</v>
      </c>
      <c r="B1706" s="328" t="s">
        <v>3358</v>
      </c>
      <c r="C1706" s="329">
        <v>97.93</v>
      </c>
      <c r="D1706" s="329">
        <v>0</v>
      </c>
      <c r="E1706" s="329">
        <v>0</v>
      </c>
      <c r="F1706" s="329">
        <v>97.93</v>
      </c>
    </row>
    <row r="1707" spans="1:6" hidden="1" x14ac:dyDescent="0.25">
      <c r="A1707" s="327" t="s">
        <v>3359</v>
      </c>
      <c r="B1707" s="328" t="s">
        <v>3360</v>
      </c>
      <c r="C1707" s="329">
        <v>65.14</v>
      </c>
      <c r="D1707" s="329">
        <v>0</v>
      </c>
      <c r="E1707" s="329">
        <v>0</v>
      </c>
      <c r="F1707" s="329">
        <v>65.14</v>
      </c>
    </row>
    <row r="1708" spans="1:6" hidden="1" x14ac:dyDescent="0.25">
      <c r="A1708" s="327" t="s">
        <v>3361</v>
      </c>
      <c r="B1708" s="328" t="s">
        <v>3362</v>
      </c>
      <c r="C1708" s="329">
        <v>405.97</v>
      </c>
      <c r="D1708" s="329">
        <v>0</v>
      </c>
      <c r="E1708" s="329">
        <v>0</v>
      </c>
      <c r="F1708" s="329">
        <v>405.97</v>
      </c>
    </row>
    <row r="1709" spans="1:6" hidden="1" x14ac:dyDescent="0.25">
      <c r="A1709" s="327" t="s">
        <v>3363</v>
      </c>
      <c r="B1709" s="328" t="s">
        <v>3364</v>
      </c>
      <c r="C1709" s="329">
        <v>-0.82</v>
      </c>
      <c r="D1709" s="329">
        <v>0</v>
      </c>
      <c r="E1709" s="329">
        <v>0.82</v>
      </c>
      <c r="F1709" s="329">
        <v>0</v>
      </c>
    </row>
    <row r="1710" spans="1:6" hidden="1" x14ac:dyDescent="0.25">
      <c r="A1710" s="327" t="s">
        <v>3365</v>
      </c>
      <c r="B1710" s="328" t="s">
        <v>3366</v>
      </c>
      <c r="C1710" s="329">
        <v>435.85</v>
      </c>
      <c r="D1710" s="329">
        <v>0</v>
      </c>
      <c r="E1710" s="329">
        <v>0</v>
      </c>
      <c r="F1710" s="329">
        <v>435.85</v>
      </c>
    </row>
    <row r="1711" spans="1:6" hidden="1" x14ac:dyDescent="0.25">
      <c r="A1711" s="327" t="s">
        <v>3367</v>
      </c>
      <c r="B1711" s="328" t="s">
        <v>3368</v>
      </c>
      <c r="C1711" s="329">
        <v>305.02</v>
      </c>
      <c r="D1711" s="329">
        <v>0</v>
      </c>
      <c r="E1711" s="329">
        <v>0</v>
      </c>
      <c r="F1711" s="329">
        <v>305.02</v>
      </c>
    </row>
    <row r="1712" spans="1:6" hidden="1" x14ac:dyDescent="0.25">
      <c r="A1712" s="327" t="s">
        <v>3369</v>
      </c>
      <c r="B1712" s="328" t="s">
        <v>3370</v>
      </c>
      <c r="C1712" s="329">
        <v>585.14</v>
      </c>
      <c r="D1712" s="329">
        <v>0</v>
      </c>
      <c r="E1712" s="329">
        <v>0</v>
      </c>
      <c r="F1712" s="329">
        <v>585.14</v>
      </c>
    </row>
    <row r="1713" spans="1:6" hidden="1" x14ac:dyDescent="0.25">
      <c r="A1713" s="327" t="s">
        <v>3371</v>
      </c>
      <c r="B1713" s="328" t="s">
        <v>3372</v>
      </c>
      <c r="C1713" s="329">
        <v>1452.3</v>
      </c>
      <c r="D1713" s="329">
        <v>0</v>
      </c>
      <c r="E1713" s="329">
        <v>0</v>
      </c>
      <c r="F1713" s="329">
        <v>1452.3</v>
      </c>
    </row>
    <row r="1714" spans="1:6" hidden="1" x14ac:dyDescent="0.25">
      <c r="A1714" s="327" t="s">
        <v>3373</v>
      </c>
      <c r="B1714" s="328" t="s">
        <v>3372</v>
      </c>
      <c r="C1714" s="329">
        <v>182</v>
      </c>
      <c r="D1714" s="329">
        <v>0</v>
      </c>
      <c r="E1714" s="329">
        <v>0</v>
      </c>
      <c r="F1714" s="329">
        <v>182</v>
      </c>
    </row>
    <row r="1715" spans="1:6" hidden="1" x14ac:dyDescent="0.25">
      <c r="A1715" s="327" t="s">
        <v>3374</v>
      </c>
      <c r="B1715" s="328" t="s">
        <v>3372</v>
      </c>
      <c r="C1715" s="329">
        <v>255.62</v>
      </c>
      <c r="D1715" s="329">
        <v>0</v>
      </c>
      <c r="E1715" s="329">
        <v>0</v>
      </c>
      <c r="F1715" s="329">
        <v>255.62</v>
      </c>
    </row>
    <row r="1716" spans="1:6" hidden="1" x14ac:dyDescent="0.25">
      <c r="A1716" s="327" t="s">
        <v>3375</v>
      </c>
      <c r="B1716" s="328" t="s">
        <v>3372</v>
      </c>
      <c r="C1716" s="329">
        <v>0</v>
      </c>
      <c r="D1716" s="329">
        <v>0</v>
      </c>
      <c r="E1716" s="329">
        <v>0</v>
      </c>
      <c r="F1716" s="329">
        <v>0</v>
      </c>
    </row>
    <row r="1717" spans="1:6" hidden="1" x14ac:dyDescent="0.25">
      <c r="A1717" s="327" t="s">
        <v>3376</v>
      </c>
      <c r="B1717" s="328" t="s">
        <v>3377</v>
      </c>
      <c r="C1717" s="329">
        <v>4087.26</v>
      </c>
      <c r="D1717" s="329">
        <v>0</v>
      </c>
      <c r="E1717" s="329">
        <v>0</v>
      </c>
      <c r="F1717" s="329">
        <v>4087.26</v>
      </c>
    </row>
    <row r="1718" spans="1:6" hidden="1" x14ac:dyDescent="0.25">
      <c r="A1718" s="327" t="s">
        <v>3378</v>
      </c>
      <c r="B1718" s="328" t="s">
        <v>3379</v>
      </c>
      <c r="C1718" s="329">
        <v>1011.53</v>
      </c>
      <c r="D1718" s="329">
        <v>0</v>
      </c>
      <c r="E1718" s="329">
        <v>0</v>
      </c>
      <c r="F1718" s="329">
        <v>1011.53</v>
      </c>
    </row>
    <row r="1719" spans="1:6" hidden="1" x14ac:dyDescent="0.25">
      <c r="A1719" s="327" t="s">
        <v>3380</v>
      </c>
      <c r="B1719" s="328" t="s">
        <v>3381</v>
      </c>
      <c r="C1719" s="329">
        <v>478.03</v>
      </c>
      <c r="D1719" s="329">
        <v>0</v>
      </c>
      <c r="E1719" s="329">
        <v>0</v>
      </c>
      <c r="F1719" s="329">
        <v>478.03</v>
      </c>
    </row>
    <row r="1720" spans="1:6" hidden="1" x14ac:dyDescent="0.25">
      <c r="A1720" s="327" t="s">
        <v>3382</v>
      </c>
      <c r="B1720" s="328" t="s">
        <v>3383</v>
      </c>
      <c r="C1720" s="329">
        <v>1398.85</v>
      </c>
      <c r="D1720" s="329">
        <v>0</v>
      </c>
      <c r="E1720" s="329">
        <v>0</v>
      </c>
      <c r="F1720" s="329">
        <v>1398.85</v>
      </c>
    </row>
    <row r="1721" spans="1:6" hidden="1" x14ac:dyDescent="0.25">
      <c r="A1721" s="327" t="s">
        <v>3384</v>
      </c>
      <c r="B1721" s="328" t="s">
        <v>3385</v>
      </c>
      <c r="C1721" s="329">
        <v>71.459999999999994</v>
      </c>
      <c r="D1721" s="329">
        <v>0</v>
      </c>
      <c r="E1721" s="329">
        <v>0</v>
      </c>
      <c r="F1721" s="329">
        <v>71.459999999999994</v>
      </c>
    </row>
    <row r="1722" spans="1:6" hidden="1" x14ac:dyDescent="0.25">
      <c r="A1722" s="327" t="s">
        <v>3386</v>
      </c>
      <c r="B1722" s="328" t="s">
        <v>3387</v>
      </c>
      <c r="C1722" s="329">
        <v>35915.839999999997</v>
      </c>
      <c r="D1722" s="329">
        <v>0</v>
      </c>
      <c r="E1722" s="329">
        <v>0</v>
      </c>
      <c r="F1722" s="329">
        <v>35915.839999999997</v>
      </c>
    </row>
    <row r="1723" spans="1:6" hidden="1" x14ac:dyDescent="0.25">
      <c r="A1723" s="327" t="s">
        <v>3388</v>
      </c>
      <c r="B1723" s="328" t="s">
        <v>3389</v>
      </c>
      <c r="C1723" s="329">
        <v>-1728.6</v>
      </c>
      <c r="D1723" s="329">
        <v>0</v>
      </c>
      <c r="E1723" s="329">
        <v>0</v>
      </c>
      <c r="F1723" s="329">
        <v>-1728.6</v>
      </c>
    </row>
    <row r="1724" spans="1:6" hidden="1" x14ac:dyDescent="0.25">
      <c r="A1724" s="327" t="s">
        <v>3390</v>
      </c>
      <c r="B1724" s="328" t="s">
        <v>3391</v>
      </c>
      <c r="C1724" s="329">
        <v>540.17999999999995</v>
      </c>
      <c r="D1724" s="329">
        <v>0</v>
      </c>
      <c r="E1724" s="329">
        <v>0</v>
      </c>
      <c r="F1724" s="329">
        <v>540.17999999999995</v>
      </c>
    </row>
    <row r="1725" spans="1:6" hidden="1" x14ac:dyDescent="0.25">
      <c r="A1725" s="327" t="s">
        <v>3392</v>
      </c>
      <c r="B1725" s="328" t="s">
        <v>3393</v>
      </c>
      <c r="C1725" s="329">
        <v>88.69</v>
      </c>
      <c r="D1725" s="329">
        <v>0</v>
      </c>
      <c r="E1725" s="329">
        <v>0</v>
      </c>
      <c r="F1725" s="329">
        <v>88.69</v>
      </c>
    </row>
    <row r="1726" spans="1:6" hidden="1" x14ac:dyDescent="0.25">
      <c r="A1726" s="327" t="s">
        <v>3394</v>
      </c>
      <c r="B1726" s="328" t="s">
        <v>3395</v>
      </c>
      <c r="C1726" s="329">
        <v>187.06</v>
      </c>
      <c r="D1726" s="329">
        <v>0</v>
      </c>
      <c r="E1726" s="329">
        <v>0</v>
      </c>
      <c r="F1726" s="329">
        <v>187.06</v>
      </c>
    </row>
    <row r="1727" spans="1:6" hidden="1" x14ac:dyDescent="0.25">
      <c r="A1727" s="327" t="s">
        <v>3396</v>
      </c>
      <c r="B1727" s="328" t="s">
        <v>3397</v>
      </c>
      <c r="C1727" s="329">
        <v>2511.09</v>
      </c>
      <c r="D1727" s="329">
        <v>0</v>
      </c>
      <c r="E1727" s="329">
        <v>0</v>
      </c>
      <c r="F1727" s="329">
        <v>2511.09</v>
      </c>
    </row>
    <row r="1728" spans="1:6" hidden="1" x14ac:dyDescent="0.25">
      <c r="A1728" s="327" t="s">
        <v>3398</v>
      </c>
      <c r="B1728" s="328" t="s">
        <v>3399</v>
      </c>
      <c r="C1728" s="329">
        <v>339.22</v>
      </c>
      <c r="D1728" s="329">
        <v>0</v>
      </c>
      <c r="E1728" s="329">
        <v>0</v>
      </c>
      <c r="F1728" s="329">
        <v>339.22</v>
      </c>
    </row>
    <row r="1729" spans="1:6" hidden="1" x14ac:dyDescent="0.25">
      <c r="A1729" s="327" t="s">
        <v>3400</v>
      </c>
      <c r="B1729" s="328" t="s">
        <v>3401</v>
      </c>
      <c r="C1729" s="329">
        <v>341.39</v>
      </c>
      <c r="D1729" s="329">
        <v>0</v>
      </c>
      <c r="E1729" s="329">
        <v>0</v>
      </c>
      <c r="F1729" s="329">
        <v>341.39</v>
      </c>
    </row>
    <row r="1730" spans="1:6" hidden="1" x14ac:dyDescent="0.25">
      <c r="A1730" s="327" t="s">
        <v>3402</v>
      </c>
      <c r="B1730" s="328" t="s">
        <v>3403</v>
      </c>
      <c r="C1730" s="329">
        <v>458.29</v>
      </c>
      <c r="D1730" s="329">
        <v>0</v>
      </c>
      <c r="E1730" s="329">
        <v>0</v>
      </c>
      <c r="F1730" s="329">
        <v>458.29</v>
      </c>
    </row>
    <row r="1731" spans="1:6" hidden="1" x14ac:dyDescent="0.25">
      <c r="A1731" s="327" t="s">
        <v>3404</v>
      </c>
      <c r="B1731" s="328" t="s">
        <v>3405</v>
      </c>
      <c r="C1731" s="329">
        <v>727.7</v>
      </c>
      <c r="D1731" s="329">
        <v>0</v>
      </c>
      <c r="E1731" s="329">
        <v>0</v>
      </c>
      <c r="F1731" s="329">
        <v>727.7</v>
      </c>
    </row>
    <row r="1732" spans="1:6" hidden="1" x14ac:dyDescent="0.25">
      <c r="A1732" s="327" t="s">
        <v>3406</v>
      </c>
      <c r="B1732" s="328" t="s">
        <v>3407</v>
      </c>
      <c r="C1732" s="329">
        <v>139005.5</v>
      </c>
      <c r="D1732" s="329">
        <v>0</v>
      </c>
      <c r="E1732" s="329">
        <v>0</v>
      </c>
      <c r="F1732" s="329">
        <v>139005.5</v>
      </c>
    </row>
    <row r="1733" spans="1:6" hidden="1" x14ac:dyDescent="0.25">
      <c r="A1733" s="327" t="s">
        <v>3408</v>
      </c>
      <c r="B1733" s="328" t="s">
        <v>3409</v>
      </c>
      <c r="C1733" s="329">
        <v>436.25</v>
      </c>
      <c r="D1733" s="329">
        <v>0</v>
      </c>
      <c r="E1733" s="329">
        <v>0</v>
      </c>
      <c r="F1733" s="329">
        <v>436.25</v>
      </c>
    </row>
    <row r="1734" spans="1:6" hidden="1" x14ac:dyDescent="0.25">
      <c r="A1734" s="327" t="s">
        <v>3410</v>
      </c>
      <c r="B1734" s="328" t="s">
        <v>3411</v>
      </c>
      <c r="C1734" s="329">
        <v>2143.6</v>
      </c>
      <c r="D1734" s="329">
        <v>0</v>
      </c>
      <c r="E1734" s="329">
        <v>0</v>
      </c>
      <c r="F1734" s="329">
        <v>2143.6</v>
      </c>
    </row>
    <row r="1735" spans="1:6" hidden="1" x14ac:dyDescent="0.25">
      <c r="A1735" s="327" t="s">
        <v>3412</v>
      </c>
      <c r="B1735" s="328" t="s">
        <v>3413</v>
      </c>
      <c r="C1735" s="329">
        <v>91.13</v>
      </c>
      <c r="D1735" s="329">
        <v>0</v>
      </c>
      <c r="E1735" s="329">
        <v>0</v>
      </c>
      <c r="F1735" s="329">
        <v>91.13</v>
      </c>
    </row>
    <row r="1736" spans="1:6" hidden="1" x14ac:dyDescent="0.25">
      <c r="A1736" s="327" t="s">
        <v>3414</v>
      </c>
      <c r="B1736" s="328" t="s">
        <v>3415</v>
      </c>
      <c r="C1736" s="329">
        <v>65.37</v>
      </c>
      <c r="D1736" s="329">
        <v>0</v>
      </c>
      <c r="E1736" s="329">
        <v>0</v>
      </c>
      <c r="F1736" s="329">
        <v>65.37</v>
      </c>
    </row>
    <row r="1737" spans="1:6" hidden="1" x14ac:dyDescent="0.25">
      <c r="A1737" s="327" t="s">
        <v>3416</v>
      </c>
      <c r="B1737" s="328" t="s">
        <v>3417</v>
      </c>
      <c r="C1737" s="329">
        <v>53.33</v>
      </c>
      <c r="D1737" s="329">
        <v>0</v>
      </c>
      <c r="E1737" s="329">
        <v>0</v>
      </c>
      <c r="F1737" s="329">
        <v>53.33</v>
      </c>
    </row>
    <row r="1738" spans="1:6" hidden="1" x14ac:dyDescent="0.25">
      <c r="A1738" s="327" t="s">
        <v>3418</v>
      </c>
      <c r="B1738" s="328" t="s">
        <v>3419</v>
      </c>
      <c r="C1738" s="329">
        <v>349.76</v>
      </c>
      <c r="D1738" s="329">
        <v>0</v>
      </c>
      <c r="E1738" s="329">
        <v>0</v>
      </c>
      <c r="F1738" s="329">
        <v>349.76</v>
      </c>
    </row>
    <row r="1739" spans="1:6" hidden="1" x14ac:dyDescent="0.25">
      <c r="A1739" s="327" t="s">
        <v>3420</v>
      </c>
      <c r="B1739" s="328" t="s">
        <v>3421</v>
      </c>
      <c r="C1739" s="329">
        <v>180.45</v>
      </c>
      <c r="D1739" s="329">
        <v>0</v>
      </c>
      <c r="E1739" s="329">
        <v>0</v>
      </c>
      <c r="F1739" s="329">
        <v>180.45</v>
      </c>
    </row>
    <row r="1740" spans="1:6" hidden="1" x14ac:dyDescent="0.25">
      <c r="A1740" s="327" t="s">
        <v>3422</v>
      </c>
      <c r="B1740" s="328" t="s">
        <v>3423</v>
      </c>
      <c r="C1740" s="329">
        <v>51.61</v>
      </c>
      <c r="D1740" s="329">
        <v>0</v>
      </c>
      <c r="E1740" s="329">
        <v>0</v>
      </c>
      <c r="F1740" s="329">
        <v>51.61</v>
      </c>
    </row>
    <row r="1741" spans="1:6" hidden="1" x14ac:dyDescent="0.25">
      <c r="A1741" s="327" t="s">
        <v>3424</v>
      </c>
      <c r="B1741" s="328" t="s">
        <v>3425</v>
      </c>
      <c r="C1741" s="329">
        <v>985.22</v>
      </c>
      <c r="D1741" s="329">
        <v>0</v>
      </c>
      <c r="E1741" s="329">
        <v>0</v>
      </c>
      <c r="F1741" s="329">
        <v>985.22</v>
      </c>
    </row>
    <row r="1742" spans="1:6" hidden="1" x14ac:dyDescent="0.25">
      <c r="A1742" s="327" t="s">
        <v>3426</v>
      </c>
      <c r="B1742" s="328" t="s">
        <v>3427</v>
      </c>
      <c r="C1742" s="329">
        <v>265.16000000000003</v>
      </c>
      <c r="D1742" s="329">
        <v>0</v>
      </c>
      <c r="E1742" s="329">
        <v>0</v>
      </c>
      <c r="F1742" s="329">
        <v>265.16000000000003</v>
      </c>
    </row>
    <row r="1743" spans="1:6" hidden="1" x14ac:dyDescent="0.25">
      <c r="A1743" s="327" t="s">
        <v>3428</v>
      </c>
      <c r="B1743" s="328" t="s">
        <v>3429</v>
      </c>
      <c r="C1743" s="329">
        <v>880.06</v>
      </c>
      <c r="D1743" s="329">
        <v>0</v>
      </c>
      <c r="E1743" s="329">
        <v>0</v>
      </c>
      <c r="F1743" s="329">
        <v>880.06</v>
      </c>
    </row>
    <row r="1744" spans="1:6" hidden="1" x14ac:dyDescent="0.25">
      <c r="A1744" s="327" t="s">
        <v>3430</v>
      </c>
      <c r="B1744" s="328" t="s">
        <v>3431</v>
      </c>
      <c r="C1744" s="329">
        <v>289.06</v>
      </c>
      <c r="D1744" s="329">
        <v>0</v>
      </c>
      <c r="E1744" s="329">
        <v>0</v>
      </c>
      <c r="F1744" s="329">
        <v>289.06</v>
      </c>
    </row>
    <row r="1745" spans="1:6" hidden="1" x14ac:dyDescent="0.25">
      <c r="A1745" s="327" t="s">
        <v>3432</v>
      </c>
      <c r="B1745" s="328" t="s">
        <v>3433</v>
      </c>
      <c r="C1745" s="329">
        <v>72</v>
      </c>
      <c r="D1745" s="329">
        <v>0</v>
      </c>
      <c r="E1745" s="329">
        <v>0</v>
      </c>
      <c r="F1745" s="329">
        <v>72</v>
      </c>
    </row>
    <row r="1746" spans="1:6" hidden="1" x14ac:dyDescent="0.25">
      <c r="A1746" s="327" t="s">
        <v>3434</v>
      </c>
      <c r="B1746" s="328" t="s">
        <v>3435</v>
      </c>
      <c r="C1746" s="329">
        <v>0.11</v>
      </c>
      <c r="D1746" s="329">
        <v>0.11</v>
      </c>
      <c r="E1746" s="329">
        <v>0</v>
      </c>
      <c r="F1746" s="329">
        <v>0</v>
      </c>
    </row>
    <row r="1747" spans="1:6" hidden="1" x14ac:dyDescent="0.25">
      <c r="A1747" s="327" t="s">
        <v>3436</v>
      </c>
      <c r="B1747" s="328" t="s">
        <v>3437</v>
      </c>
      <c r="C1747" s="329">
        <v>175.51</v>
      </c>
      <c r="D1747" s="329">
        <v>0</v>
      </c>
      <c r="E1747" s="329">
        <v>0</v>
      </c>
      <c r="F1747" s="329">
        <v>175.51</v>
      </c>
    </row>
    <row r="1748" spans="1:6" hidden="1" x14ac:dyDescent="0.25">
      <c r="A1748" s="327" t="s">
        <v>3438</v>
      </c>
      <c r="B1748" s="328" t="s">
        <v>3439</v>
      </c>
      <c r="C1748" s="329">
        <v>3926.51</v>
      </c>
      <c r="D1748" s="329">
        <v>0</v>
      </c>
      <c r="E1748" s="329">
        <v>0</v>
      </c>
      <c r="F1748" s="329">
        <v>3926.51</v>
      </c>
    </row>
    <row r="1749" spans="1:6" hidden="1" x14ac:dyDescent="0.25">
      <c r="A1749" s="327" t="s">
        <v>3440</v>
      </c>
      <c r="B1749" s="328" t="s">
        <v>3441</v>
      </c>
      <c r="C1749" s="329">
        <v>1084.6600000000001</v>
      </c>
      <c r="D1749" s="329">
        <v>0</v>
      </c>
      <c r="E1749" s="329">
        <v>0</v>
      </c>
      <c r="F1749" s="329">
        <v>1084.6600000000001</v>
      </c>
    </row>
    <row r="1750" spans="1:6" hidden="1" x14ac:dyDescent="0.25">
      <c r="A1750" s="327" t="s">
        <v>3442</v>
      </c>
      <c r="B1750" s="328" t="s">
        <v>3443</v>
      </c>
      <c r="C1750" s="329">
        <v>1659.83</v>
      </c>
      <c r="D1750" s="329">
        <v>0</v>
      </c>
      <c r="E1750" s="329">
        <v>0</v>
      </c>
      <c r="F1750" s="329">
        <v>1659.83</v>
      </c>
    </row>
    <row r="1751" spans="1:6" hidden="1" x14ac:dyDescent="0.25">
      <c r="A1751" s="327" t="s">
        <v>3444</v>
      </c>
      <c r="B1751" s="328" t="s">
        <v>3445</v>
      </c>
      <c r="C1751" s="329">
        <v>415.58</v>
      </c>
      <c r="D1751" s="329">
        <v>0</v>
      </c>
      <c r="E1751" s="329">
        <v>0</v>
      </c>
      <c r="F1751" s="329">
        <v>415.58</v>
      </c>
    </row>
    <row r="1752" spans="1:6" hidden="1" x14ac:dyDescent="0.25">
      <c r="A1752" s="327" t="s">
        <v>3446</v>
      </c>
      <c r="B1752" s="328" t="s">
        <v>3447</v>
      </c>
      <c r="C1752" s="329">
        <v>1340.95</v>
      </c>
      <c r="D1752" s="329">
        <v>0</v>
      </c>
      <c r="E1752" s="329">
        <v>0</v>
      </c>
      <c r="F1752" s="329">
        <v>1340.95</v>
      </c>
    </row>
    <row r="1753" spans="1:6" hidden="1" x14ac:dyDescent="0.25">
      <c r="A1753" s="327" t="s">
        <v>3448</v>
      </c>
      <c r="B1753" s="328" t="s">
        <v>3449</v>
      </c>
      <c r="C1753" s="329">
        <v>964.42</v>
      </c>
      <c r="D1753" s="329">
        <v>0</v>
      </c>
      <c r="E1753" s="329">
        <v>0</v>
      </c>
      <c r="F1753" s="329">
        <v>964.42</v>
      </c>
    </row>
    <row r="1754" spans="1:6" hidden="1" x14ac:dyDescent="0.25">
      <c r="A1754" s="327" t="s">
        <v>3450</v>
      </c>
      <c r="B1754" s="328" t="s">
        <v>3451</v>
      </c>
      <c r="C1754" s="329">
        <v>736.18</v>
      </c>
      <c r="D1754" s="329">
        <v>0</v>
      </c>
      <c r="E1754" s="329">
        <v>0</v>
      </c>
      <c r="F1754" s="329">
        <v>736.18</v>
      </c>
    </row>
    <row r="1755" spans="1:6" hidden="1" x14ac:dyDescent="0.25">
      <c r="A1755" s="327" t="s">
        <v>3452</v>
      </c>
      <c r="B1755" s="328" t="s">
        <v>3453</v>
      </c>
      <c r="C1755" s="329">
        <v>28</v>
      </c>
      <c r="D1755" s="329">
        <v>0</v>
      </c>
      <c r="E1755" s="329">
        <v>0</v>
      </c>
      <c r="F1755" s="329">
        <v>28</v>
      </c>
    </row>
    <row r="1756" spans="1:6" hidden="1" x14ac:dyDescent="0.25">
      <c r="A1756" s="327" t="s">
        <v>3454</v>
      </c>
      <c r="B1756" s="328" t="s">
        <v>3455</v>
      </c>
      <c r="C1756" s="329">
        <v>87811.05</v>
      </c>
      <c r="D1756" s="329">
        <v>0</v>
      </c>
      <c r="E1756" s="329">
        <v>0</v>
      </c>
      <c r="F1756" s="329">
        <v>87811.05</v>
      </c>
    </row>
    <row r="1757" spans="1:6" hidden="1" x14ac:dyDescent="0.25">
      <c r="A1757" s="327" t="s">
        <v>3456</v>
      </c>
      <c r="B1757" s="328" t="s">
        <v>3457</v>
      </c>
      <c r="C1757" s="329">
        <v>765.26</v>
      </c>
      <c r="D1757" s="329">
        <v>0</v>
      </c>
      <c r="E1757" s="329">
        <v>0</v>
      </c>
      <c r="F1757" s="329">
        <v>765.26</v>
      </c>
    </row>
    <row r="1758" spans="1:6" hidden="1" x14ac:dyDescent="0.25">
      <c r="A1758" s="327" t="s">
        <v>3458</v>
      </c>
      <c r="B1758" s="328" t="s">
        <v>3459</v>
      </c>
      <c r="C1758" s="329">
        <v>663.22</v>
      </c>
      <c r="D1758" s="329">
        <v>0</v>
      </c>
      <c r="E1758" s="329">
        <v>0</v>
      </c>
      <c r="F1758" s="329">
        <v>663.22</v>
      </c>
    </row>
    <row r="1759" spans="1:6" hidden="1" x14ac:dyDescent="0.25">
      <c r="A1759" s="327" t="s">
        <v>3460</v>
      </c>
      <c r="B1759" s="328" t="s">
        <v>3461</v>
      </c>
      <c r="C1759" s="329">
        <v>425.64</v>
      </c>
      <c r="D1759" s="329">
        <v>0</v>
      </c>
      <c r="E1759" s="329">
        <v>0</v>
      </c>
      <c r="F1759" s="329">
        <v>425.64</v>
      </c>
    </row>
    <row r="1760" spans="1:6" hidden="1" x14ac:dyDescent="0.25">
      <c r="A1760" s="327" t="s">
        <v>3462</v>
      </c>
      <c r="B1760" s="328" t="s">
        <v>3463</v>
      </c>
      <c r="C1760" s="329">
        <v>343.59</v>
      </c>
      <c r="D1760" s="329">
        <v>0</v>
      </c>
      <c r="E1760" s="329">
        <v>0</v>
      </c>
      <c r="F1760" s="329">
        <v>343.59</v>
      </c>
    </row>
    <row r="1761" spans="1:6" hidden="1" x14ac:dyDescent="0.25">
      <c r="A1761" s="327" t="s">
        <v>3464</v>
      </c>
      <c r="B1761" s="328" t="s">
        <v>3465</v>
      </c>
      <c r="C1761" s="329">
        <v>408.46</v>
      </c>
      <c r="D1761" s="329">
        <v>0</v>
      </c>
      <c r="E1761" s="329">
        <v>0</v>
      </c>
      <c r="F1761" s="329">
        <v>408.46</v>
      </c>
    </row>
    <row r="1762" spans="1:6" hidden="1" x14ac:dyDescent="0.25">
      <c r="A1762" s="327" t="s">
        <v>3466</v>
      </c>
      <c r="B1762" s="328" t="s">
        <v>3467</v>
      </c>
      <c r="C1762" s="329">
        <v>2659.21</v>
      </c>
      <c r="D1762" s="329">
        <v>0</v>
      </c>
      <c r="E1762" s="329">
        <v>0</v>
      </c>
      <c r="F1762" s="329">
        <v>2659.21</v>
      </c>
    </row>
    <row r="1763" spans="1:6" hidden="1" x14ac:dyDescent="0.25">
      <c r="A1763" s="327" t="s">
        <v>3468</v>
      </c>
      <c r="B1763" s="328" t="s">
        <v>3469</v>
      </c>
      <c r="C1763" s="329">
        <v>6846.71</v>
      </c>
      <c r="D1763" s="329">
        <v>0</v>
      </c>
      <c r="E1763" s="329">
        <v>0</v>
      </c>
      <c r="F1763" s="329">
        <v>6846.71</v>
      </c>
    </row>
    <row r="1764" spans="1:6" hidden="1" x14ac:dyDescent="0.25">
      <c r="A1764" s="327" t="s">
        <v>3470</v>
      </c>
      <c r="B1764" s="328" t="s">
        <v>3471</v>
      </c>
      <c r="C1764" s="329">
        <v>4988.6400000000003</v>
      </c>
      <c r="D1764" s="329">
        <v>0</v>
      </c>
      <c r="E1764" s="329">
        <v>0</v>
      </c>
      <c r="F1764" s="329">
        <v>4988.6400000000003</v>
      </c>
    </row>
    <row r="1765" spans="1:6" hidden="1" x14ac:dyDescent="0.25">
      <c r="A1765" s="327" t="s">
        <v>3472</v>
      </c>
      <c r="B1765" s="328" t="s">
        <v>3473</v>
      </c>
      <c r="C1765" s="329">
        <v>120572.38</v>
      </c>
      <c r="D1765" s="329">
        <v>0</v>
      </c>
      <c r="E1765" s="329">
        <v>0</v>
      </c>
      <c r="F1765" s="329">
        <v>120572.38</v>
      </c>
    </row>
    <row r="1766" spans="1:6" hidden="1" x14ac:dyDescent="0.25">
      <c r="A1766" s="327" t="s">
        <v>3474</v>
      </c>
      <c r="B1766" s="328" t="s">
        <v>3475</v>
      </c>
      <c r="C1766" s="329">
        <v>397.38</v>
      </c>
      <c r="D1766" s="329">
        <v>0</v>
      </c>
      <c r="E1766" s="329">
        <v>0</v>
      </c>
      <c r="F1766" s="329">
        <v>397.38</v>
      </c>
    </row>
    <row r="1767" spans="1:6" hidden="1" x14ac:dyDescent="0.25">
      <c r="A1767" s="327" t="s">
        <v>3476</v>
      </c>
      <c r="B1767" s="328" t="s">
        <v>3477</v>
      </c>
      <c r="C1767" s="329">
        <v>12656.55</v>
      </c>
      <c r="D1767" s="329">
        <v>0</v>
      </c>
      <c r="E1767" s="329">
        <v>0</v>
      </c>
      <c r="F1767" s="329">
        <v>12656.55</v>
      </c>
    </row>
    <row r="1768" spans="1:6" hidden="1" x14ac:dyDescent="0.25">
      <c r="A1768" s="327" t="s">
        <v>3478</v>
      </c>
      <c r="B1768" s="328" t="s">
        <v>3479</v>
      </c>
      <c r="C1768" s="329">
        <v>54.05</v>
      </c>
      <c r="D1768" s="329">
        <v>0</v>
      </c>
      <c r="E1768" s="329">
        <v>0</v>
      </c>
      <c r="F1768" s="329">
        <v>54.05</v>
      </c>
    </row>
    <row r="1769" spans="1:6" hidden="1" x14ac:dyDescent="0.25">
      <c r="A1769" s="327" t="s">
        <v>3480</v>
      </c>
      <c r="B1769" s="328" t="s">
        <v>3481</v>
      </c>
      <c r="C1769" s="329">
        <v>4895.26</v>
      </c>
      <c r="D1769" s="329">
        <v>0</v>
      </c>
      <c r="E1769" s="329">
        <v>0</v>
      </c>
      <c r="F1769" s="329">
        <v>4895.26</v>
      </c>
    </row>
    <row r="1770" spans="1:6" hidden="1" x14ac:dyDescent="0.25">
      <c r="A1770" s="327" t="s">
        <v>3482</v>
      </c>
      <c r="B1770" s="328" t="s">
        <v>3483</v>
      </c>
      <c r="C1770" s="329">
        <v>341188.22</v>
      </c>
      <c r="D1770" s="329">
        <v>47078.1</v>
      </c>
      <c r="E1770" s="329">
        <v>0</v>
      </c>
      <c r="F1770" s="329">
        <v>294110.12</v>
      </c>
    </row>
    <row r="1771" spans="1:6" hidden="1" x14ac:dyDescent="0.25">
      <c r="A1771" s="327" t="s">
        <v>3484</v>
      </c>
      <c r="B1771" s="328" t="s">
        <v>3485</v>
      </c>
      <c r="C1771" s="329">
        <v>-210</v>
      </c>
      <c r="D1771" s="329">
        <v>0</v>
      </c>
      <c r="E1771" s="329">
        <v>0</v>
      </c>
      <c r="F1771" s="329">
        <v>-210</v>
      </c>
    </row>
    <row r="1772" spans="1:6" hidden="1" x14ac:dyDescent="0.25">
      <c r="A1772" s="327" t="s">
        <v>3486</v>
      </c>
      <c r="B1772" s="328" t="s">
        <v>3487</v>
      </c>
      <c r="C1772" s="329">
        <v>6000</v>
      </c>
      <c r="D1772" s="329">
        <v>0</v>
      </c>
      <c r="E1772" s="329">
        <v>0</v>
      </c>
      <c r="F1772" s="329">
        <v>6000</v>
      </c>
    </row>
    <row r="1773" spans="1:6" hidden="1" x14ac:dyDescent="0.25">
      <c r="A1773" s="327" t="s">
        <v>3488</v>
      </c>
      <c r="B1773" s="328" t="s">
        <v>3489</v>
      </c>
      <c r="C1773" s="329">
        <v>210</v>
      </c>
      <c r="D1773" s="329">
        <v>0</v>
      </c>
      <c r="E1773" s="329">
        <v>0</v>
      </c>
      <c r="F1773" s="329">
        <v>210</v>
      </c>
    </row>
    <row r="1774" spans="1:6" hidden="1" x14ac:dyDescent="0.25">
      <c r="A1774" s="327" t="s">
        <v>3490</v>
      </c>
      <c r="B1774" s="328" t="s">
        <v>3491</v>
      </c>
      <c r="C1774" s="329">
        <v>413</v>
      </c>
      <c r="D1774" s="329">
        <v>0</v>
      </c>
      <c r="E1774" s="329">
        <v>0</v>
      </c>
      <c r="F1774" s="329">
        <v>413</v>
      </c>
    </row>
    <row r="1775" spans="1:6" hidden="1" x14ac:dyDescent="0.25">
      <c r="A1775" s="327" t="s">
        <v>3492</v>
      </c>
      <c r="B1775" s="328" t="s">
        <v>3493</v>
      </c>
      <c r="C1775" s="329">
        <v>432.32</v>
      </c>
      <c r="D1775" s="329">
        <v>0</v>
      </c>
      <c r="E1775" s="329">
        <v>0</v>
      </c>
      <c r="F1775" s="329">
        <v>432.32</v>
      </c>
    </row>
    <row r="1776" spans="1:6" hidden="1" x14ac:dyDescent="0.25">
      <c r="A1776" s="327" t="s">
        <v>3494</v>
      </c>
      <c r="B1776" s="328" t="s">
        <v>3495</v>
      </c>
      <c r="C1776" s="329">
        <v>2216.71</v>
      </c>
      <c r="D1776" s="329">
        <v>0</v>
      </c>
      <c r="E1776" s="329">
        <v>0</v>
      </c>
      <c r="F1776" s="329">
        <v>2216.71</v>
      </c>
    </row>
    <row r="1777" spans="1:6" hidden="1" x14ac:dyDescent="0.25">
      <c r="A1777" s="327" t="s">
        <v>3496</v>
      </c>
      <c r="B1777" s="328" t="s">
        <v>3497</v>
      </c>
      <c r="C1777" s="329">
        <v>913.76</v>
      </c>
      <c r="D1777" s="329">
        <v>0</v>
      </c>
      <c r="E1777" s="329">
        <v>0</v>
      </c>
      <c r="F1777" s="329">
        <v>913.76</v>
      </c>
    </row>
    <row r="1778" spans="1:6" hidden="1" x14ac:dyDescent="0.25">
      <c r="A1778" s="327" t="s">
        <v>3498</v>
      </c>
      <c r="B1778" s="328" t="s">
        <v>3499</v>
      </c>
      <c r="C1778" s="329">
        <v>1360.02</v>
      </c>
      <c r="D1778" s="329">
        <v>0</v>
      </c>
      <c r="E1778" s="329">
        <v>0</v>
      </c>
      <c r="F1778" s="329">
        <v>1360.02</v>
      </c>
    </row>
    <row r="1779" spans="1:6" hidden="1" x14ac:dyDescent="0.25">
      <c r="A1779" s="327" t="s">
        <v>3500</v>
      </c>
      <c r="B1779" s="328" t="s">
        <v>3501</v>
      </c>
      <c r="C1779" s="329">
        <v>4090</v>
      </c>
      <c r="D1779" s="329">
        <v>0</v>
      </c>
      <c r="E1779" s="329">
        <v>0</v>
      </c>
      <c r="F1779" s="329">
        <v>4090</v>
      </c>
    </row>
    <row r="1780" spans="1:6" hidden="1" x14ac:dyDescent="0.25">
      <c r="A1780" s="327" t="s">
        <v>3502</v>
      </c>
      <c r="B1780" s="328" t="s">
        <v>3503</v>
      </c>
      <c r="C1780" s="329">
        <v>600.79999999999995</v>
      </c>
      <c r="D1780" s="329">
        <v>0</v>
      </c>
      <c r="E1780" s="329">
        <v>0</v>
      </c>
      <c r="F1780" s="329">
        <v>600.79999999999995</v>
      </c>
    </row>
    <row r="1781" spans="1:6" hidden="1" x14ac:dyDescent="0.25">
      <c r="A1781" s="327" t="s">
        <v>3504</v>
      </c>
      <c r="B1781" s="328" t="s">
        <v>3505</v>
      </c>
      <c r="C1781" s="329">
        <v>2936.16</v>
      </c>
      <c r="D1781" s="329">
        <v>0</v>
      </c>
      <c r="E1781" s="329">
        <v>0</v>
      </c>
      <c r="F1781" s="329">
        <v>2936.16</v>
      </c>
    </row>
    <row r="1782" spans="1:6" hidden="1" x14ac:dyDescent="0.25">
      <c r="A1782" s="327" t="s">
        <v>3506</v>
      </c>
      <c r="B1782" s="328" t="s">
        <v>3507</v>
      </c>
      <c r="C1782" s="329">
        <v>2799.83</v>
      </c>
      <c r="D1782" s="329">
        <v>0</v>
      </c>
      <c r="E1782" s="329">
        <v>0</v>
      </c>
      <c r="F1782" s="329">
        <v>2799.83</v>
      </c>
    </row>
    <row r="1783" spans="1:6" hidden="1" x14ac:dyDescent="0.25">
      <c r="A1783" s="327" t="s">
        <v>3508</v>
      </c>
      <c r="B1783" s="328" t="s">
        <v>3509</v>
      </c>
      <c r="C1783" s="329">
        <v>3406.36</v>
      </c>
      <c r="D1783" s="329">
        <v>0</v>
      </c>
      <c r="E1783" s="329">
        <v>0</v>
      </c>
      <c r="F1783" s="329">
        <v>3406.36</v>
      </c>
    </row>
    <row r="1784" spans="1:6" hidden="1" x14ac:dyDescent="0.25">
      <c r="A1784" s="327" t="s">
        <v>3510</v>
      </c>
      <c r="B1784" s="328" t="s">
        <v>3511</v>
      </c>
      <c r="C1784" s="329">
        <v>2565.66</v>
      </c>
      <c r="D1784" s="329">
        <v>0</v>
      </c>
      <c r="E1784" s="329">
        <v>0</v>
      </c>
      <c r="F1784" s="329">
        <v>2565.66</v>
      </c>
    </row>
    <row r="1785" spans="1:6" hidden="1" x14ac:dyDescent="0.25">
      <c r="A1785" s="327" t="s">
        <v>3512</v>
      </c>
      <c r="B1785" s="328" t="s">
        <v>3513</v>
      </c>
      <c r="C1785" s="329">
        <v>16379.52</v>
      </c>
      <c r="D1785" s="329">
        <v>0</v>
      </c>
      <c r="E1785" s="329">
        <v>0</v>
      </c>
      <c r="F1785" s="329">
        <v>16379.52</v>
      </c>
    </row>
    <row r="1786" spans="1:6" hidden="1" x14ac:dyDescent="0.25">
      <c r="A1786" s="327" t="s">
        <v>3514</v>
      </c>
      <c r="B1786" s="328" t="s">
        <v>3515</v>
      </c>
      <c r="C1786" s="329">
        <v>20542.95</v>
      </c>
      <c r="D1786" s="329">
        <v>0</v>
      </c>
      <c r="E1786" s="329">
        <v>0</v>
      </c>
      <c r="F1786" s="329">
        <v>20542.95</v>
      </c>
    </row>
    <row r="1787" spans="1:6" hidden="1" x14ac:dyDescent="0.25">
      <c r="A1787" s="327" t="s">
        <v>3516</v>
      </c>
      <c r="B1787" s="328" t="s">
        <v>3517</v>
      </c>
      <c r="C1787" s="329">
        <v>1212.68</v>
      </c>
      <c r="D1787" s="329">
        <v>0</v>
      </c>
      <c r="E1787" s="329">
        <v>0</v>
      </c>
      <c r="F1787" s="329">
        <v>1212.68</v>
      </c>
    </row>
    <row r="1788" spans="1:6" hidden="1" x14ac:dyDescent="0.25">
      <c r="A1788" s="327" t="s">
        <v>3518</v>
      </c>
      <c r="B1788" s="328" t="s">
        <v>3519</v>
      </c>
      <c r="C1788" s="329">
        <v>6800</v>
      </c>
      <c r="D1788" s="329">
        <v>0</v>
      </c>
      <c r="E1788" s="329">
        <v>0</v>
      </c>
      <c r="F1788" s="329">
        <v>6800</v>
      </c>
    </row>
    <row r="1789" spans="1:6" hidden="1" x14ac:dyDescent="0.25">
      <c r="A1789" s="327" t="s">
        <v>3520</v>
      </c>
      <c r="B1789" s="328" t="s">
        <v>3521</v>
      </c>
      <c r="C1789" s="329">
        <v>-298.05</v>
      </c>
      <c r="D1789" s="329">
        <v>0</v>
      </c>
      <c r="E1789" s="329">
        <v>0</v>
      </c>
      <c r="F1789" s="329">
        <v>-298.05</v>
      </c>
    </row>
    <row r="1790" spans="1:6" hidden="1" x14ac:dyDescent="0.25">
      <c r="A1790" s="327" t="s">
        <v>3522</v>
      </c>
      <c r="B1790" s="328" t="s">
        <v>3523</v>
      </c>
      <c r="C1790" s="329">
        <v>-388.86</v>
      </c>
      <c r="D1790" s="329">
        <v>0</v>
      </c>
      <c r="E1790" s="329">
        <v>0</v>
      </c>
      <c r="F1790" s="329">
        <v>-388.86</v>
      </c>
    </row>
    <row r="1791" spans="1:6" hidden="1" x14ac:dyDescent="0.25">
      <c r="A1791" s="327" t="s">
        <v>3524</v>
      </c>
      <c r="B1791" s="328" t="s">
        <v>3525</v>
      </c>
      <c r="C1791" s="329">
        <v>-2983.5</v>
      </c>
      <c r="D1791" s="329">
        <v>0</v>
      </c>
      <c r="E1791" s="329">
        <v>0</v>
      </c>
      <c r="F1791" s="329">
        <v>-2983.5</v>
      </c>
    </row>
    <row r="1792" spans="1:6" hidden="1" x14ac:dyDescent="0.25">
      <c r="A1792" s="327" t="s">
        <v>3526</v>
      </c>
      <c r="B1792" s="328" t="s">
        <v>3527</v>
      </c>
      <c r="C1792" s="329">
        <v>717273.53</v>
      </c>
      <c r="D1792" s="329">
        <v>583375.55000000005</v>
      </c>
      <c r="E1792" s="329">
        <v>0</v>
      </c>
      <c r="F1792" s="329">
        <v>133897.97999999998</v>
      </c>
    </row>
    <row r="1793" spans="1:6" hidden="1" x14ac:dyDescent="0.25">
      <c r="A1793" s="327" t="s">
        <v>3528</v>
      </c>
      <c r="B1793" s="328" t="s">
        <v>3307</v>
      </c>
      <c r="C1793" s="329">
        <v>-163675.45000000001</v>
      </c>
      <c r="D1793" s="329">
        <v>23610.29</v>
      </c>
      <c r="E1793" s="329">
        <v>373902.1</v>
      </c>
      <c r="F1793" s="329">
        <v>186616.35999999996</v>
      </c>
    </row>
    <row r="1794" spans="1:6" hidden="1" x14ac:dyDescent="0.25">
      <c r="A1794" s="327" t="s">
        <v>3529</v>
      </c>
      <c r="B1794" s="328" t="s">
        <v>3530</v>
      </c>
      <c r="C1794" s="329">
        <v>107825.5</v>
      </c>
      <c r="D1794" s="329">
        <v>16563476.330000002</v>
      </c>
      <c r="E1794" s="329">
        <v>16566326.9</v>
      </c>
      <c r="F1794" s="329">
        <v>110676.06999999844</v>
      </c>
    </row>
    <row r="1795" spans="1:6" hidden="1" x14ac:dyDescent="0.25">
      <c r="A1795" s="327" t="s">
        <v>3531</v>
      </c>
      <c r="B1795" s="328" t="s">
        <v>3532</v>
      </c>
      <c r="C1795" s="329">
        <v>0</v>
      </c>
      <c r="D1795" s="329">
        <v>19867.580000000002</v>
      </c>
      <c r="E1795" s="329">
        <v>19867.580000000002</v>
      </c>
      <c r="F1795" s="329">
        <v>0</v>
      </c>
    </row>
    <row r="1796" spans="1:6" hidden="1" x14ac:dyDescent="0.25">
      <c r="A1796" s="327" t="s">
        <v>3533</v>
      </c>
      <c r="B1796" s="328" t="s">
        <v>3534</v>
      </c>
      <c r="C1796" s="329">
        <v>668493.67000000004</v>
      </c>
      <c r="D1796" s="329">
        <v>888056.64</v>
      </c>
      <c r="E1796" s="329">
        <v>868836.31000000017</v>
      </c>
      <c r="F1796" s="329">
        <v>649273.3400000002</v>
      </c>
    </row>
    <row r="1797" spans="1:6" hidden="1" x14ac:dyDescent="0.25">
      <c r="A1797" s="327" t="s">
        <v>3535</v>
      </c>
      <c r="B1797" s="328" t="s">
        <v>3536</v>
      </c>
      <c r="C1797" s="329">
        <v>140832</v>
      </c>
      <c r="D1797" s="329">
        <v>3529.44</v>
      </c>
      <c r="E1797" s="329">
        <v>65623.839999999997</v>
      </c>
      <c r="F1797" s="329">
        <v>202926.4</v>
      </c>
    </row>
    <row r="1798" spans="1:6" hidden="1" x14ac:dyDescent="0.25">
      <c r="A1798" s="327" t="s">
        <v>3537</v>
      </c>
      <c r="B1798" s="328" t="s">
        <v>3538</v>
      </c>
      <c r="C1798" s="329">
        <v>527661.67000000004</v>
      </c>
      <c r="D1798" s="329">
        <v>884527.20000000007</v>
      </c>
      <c r="E1798" s="329">
        <v>803212.47</v>
      </c>
      <c r="F1798" s="329">
        <v>446346.93999999994</v>
      </c>
    </row>
    <row r="1799" spans="1:6" hidden="1" x14ac:dyDescent="0.25">
      <c r="A1799" s="327" t="s">
        <v>3539</v>
      </c>
      <c r="B1799" s="328" t="s">
        <v>3540</v>
      </c>
      <c r="C1799" s="329">
        <v>0</v>
      </c>
      <c r="D1799" s="329">
        <v>22035133.629999999</v>
      </c>
      <c r="E1799" s="329">
        <v>22003398.139999997</v>
      </c>
      <c r="F1799" s="329">
        <v>-31735.490000002086</v>
      </c>
    </row>
    <row r="1800" spans="1:6" hidden="1" x14ac:dyDescent="0.25">
      <c r="A1800" s="327" t="s">
        <v>3541</v>
      </c>
      <c r="B1800" s="328" t="s">
        <v>3542</v>
      </c>
      <c r="C1800" s="329">
        <v>0</v>
      </c>
      <c r="D1800" s="329">
        <v>894074.83000000007</v>
      </c>
      <c r="E1800" s="329">
        <v>1018779.75</v>
      </c>
      <c r="F1800" s="329">
        <v>124704.91999999993</v>
      </c>
    </row>
    <row r="1801" spans="1:6" hidden="1" x14ac:dyDescent="0.25">
      <c r="A1801" s="327" t="s">
        <v>3543</v>
      </c>
      <c r="B1801" s="328" t="s">
        <v>3544</v>
      </c>
      <c r="C1801" s="329">
        <v>0</v>
      </c>
      <c r="D1801" s="329">
        <v>282361.76999999996</v>
      </c>
      <c r="E1801" s="329">
        <v>310399.73999999993</v>
      </c>
      <c r="F1801" s="329">
        <v>28037.969999999972</v>
      </c>
    </row>
    <row r="1802" spans="1:6" hidden="1" x14ac:dyDescent="0.25">
      <c r="A1802" s="327" t="s">
        <v>3545</v>
      </c>
      <c r="B1802" s="328" t="s">
        <v>3546</v>
      </c>
      <c r="C1802" s="329">
        <v>0</v>
      </c>
      <c r="D1802" s="329">
        <v>4735.8599999999997</v>
      </c>
      <c r="E1802" s="329">
        <v>8600</v>
      </c>
      <c r="F1802" s="329">
        <v>3864.1400000000003</v>
      </c>
    </row>
    <row r="1803" spans="1:6" hidden="1" x14ac:dyDescent="0.25">
      <c r="A1803" s="327" t="s">
        <v>3547</v>
      </c>
      <c r="B1803" s="328" t="s">
        <v>3548</v>
      </c>
      <c r="C1803" s="329">
        <v>0</v>
      </c>
      <c r="D1803" s="329">
        <v>195555.02</v>
      </c>
      <c r="E1803" s="329">
        <v>103543.87</v>
      </c>
      <c r="F1803" s="329">
        <v>-92011.15</v>
      </c>
    </row>
    <row r="1804" spans="1:6" hidden="1" x14ac:dyDescent="0.25">
      <c r="A1804" s="327" t="s">
        <v>3549</v>
      </c>
      <c r="B1804" s="328" t="s">
        <v>3550</v>
      </c>
      <c r="C1804" s="329">
        <v>0</v>
      </c>
      <c r="D1804" s="329">
        <v>20124290.150000002</v>
      </c>
      <c r="E1804" s="329">
        <v>20124290.150000002</v>
      </c>
      <c r="F1804" s="329">
        <v>0</v>
      </c>
    </row>
    <row r="1805" spans="1:6" hidden="1" x14ac:dyDescent="0.25">
      <c r="A1805" s="327" t="s">
        <v>3551</v>
      </c>
      <c r="B1805" s="328" t="s">
        <v>3552</v>
      </c>
      <c r="C1805" s="329">
        <v>0</v>
      </c>
      <c r="D1805" s="329">
        <v>534116</v>
      </c>
      <c r="E1805" s="329">
        <v>437784.63</v>
      </c>
      <c r="F1805" s="329">
        <v>-96331.37</v>
      </c>
    </row>
    <row r="1806" spans="1:6" hidden="1" x14ac:dyDescent="0.25">
      <c r="A1806" s="327" t="s">
        <v>112</v>
      </c>
      <c r="B1806" s="328" t="s">
        <v>3553</v>
      </c>
      <c r="C1806" s="329">
        <v>0</v>
      </c>
      <c r="D1806" s="329">
        <v>0</v>
      </c>
      <c r="E1806" s="329">
        <v>0</v>
      </c>
      <c r="F1806" s="329">
        <v>0</v>
      </c>
    </row>
    <row r="1807" spans="1:6" hidden="1" x14ac:dyDescent="0.25">
      <c r="A1807" s="327" t="s">
        <v>3554</v>
      </c>
      <c r="B1807" s="328" t="s">
        <v>3555</v>
      </c>
      <c r="C1807" s="329">
        <v>0</v>
      </c>
      <c r="D1807" s="329">
        <v>0</v>
      </c>
      <c r="E1807" s="329">
        <v>0</v>
      </c>
      <c r="F1807" s="329">
        <v>0</v>
      </c>
    </row>
    <row r="1808" spans="1:6" hidden="1" x14ac:dyDescent="0.25">
      <c r="A1808" s="327" t="s">
        <v>3556</v>
      </c>
      <c r="B1808" s="328" t="s">
        <v>3557</v>
      </c>
      <c r="C1808" s="329">
        <v>0</v>
      </c>
      <c r="D1808" s="329">
        <v>0</v>
      </c>
      <c r="E1808" s="329">
        <v>0</v>
      </c>
      <c r="F1808" s="329">
        <v>0</v>
      </c>
    </row>
    <row r="1809" spans="1:6" hidden="1" x14ac:dyDescent="0.25">
      <c r="A1809" s="327" t="s">
        <v>3558</v>
      </c>
      <c r="B1809" s="328" t="s">
        <v>3559</v>
      </c>
      <c r="C1809" s="329">
        <v>0</v>
      </c>
      <c r="D1809" s="329">
        <v>0</v>
      </c>
      <c r="E1809" s="329">
        <v>0</v>
      </c>
      <c r="F1809" s="329">
        <v>0</v>
      </c>
    </row>
    <row r="1810" spans="1:6" hidden="1" x14ac:dyDescent="0.25">
      <c r="A1810" s="327" t="s">
        <v>3560</v>
      </c>
      <c r="B1810" s="328" t="s">
        <v>3561</v>
      </c>
      <c r="C1810" s="329">
        <v>0</v>
      </c>
      <c r="D1810" s="329">
        <v>0</v>
      </c>
      <c r="E1810" s="329">
        <v>0</v>
      </c>
      <c r="F1810" s="329">
        <v>0</v>
      </c>
    </row>
    <row r="1811" spans="1:6" hidden="1" x14ac:dyDescent="0.25">
      <c r="A1811" s="327" t="s">
        <v>3562</v>
      </c>
      <c r="B1811" s="328" t="s">
        <v>3563</v>
      </c>
      <c r="C1811" s="329">
        <v>0</v>
      </c>
      <c r="D1811" s="329">
        <v>0</v>
      </c>
      <c r="E1811" s="329">
        <v>0</v>
      </c>
      <c r="F1811" s="329">
        <v>0</v>
      </c>
    </row>
    <row r="1812" spans="1:6" hidden="1" x14ac:dyDescent="0.25">
      <c r="A1812" s="327" t="s">
        <v>3564</v>
      </c>
      <c r="B1812" s="328" t="s">
        <v>3565</v>
      </c>
      <c r="C1812" s="329">
        <v>0</v>
      </c>
      <c r="D1812" s="329">
        <v>0</v>
      </c>
      <c r="E1812" s="329">
        <v>0</v>
      </c>
      <c r="F1812" s="329">
        <v>0</v>
      </c>
    </row>
    <row r="1813" spans="1:6" hidden="1" x14ac:dyDescent="0.25">
      <c r="A1813" s="327" t="s">
        <v>3566</v>
      </c>
      <c r="B1813" s="328" t="s">
        <v>3565</v>
      </c>
      <c r="C1813" s="329">
        <v>0</v>
      </c>
      <c r="D1813" s="329">
        <v>0</v>
      </c>
      <c r="E1813" s="329">
        <v>0</v>
      </c>
      <c r="F1813" s="329">
        <v>0</v>
      </c>
    </row>
    <row r="1814" spans="1:6" hidden="1" x14ac:dyDescent="0.25">
      <c r="A1814" s="327" t="s">
        <v>3567</v>
      </c>
      <c r="B1814" s="328" t="s">
        <v>3568</v>
      </c>
      <c r="C1814" s="329">
        <v>0</v>
      </c>
      <c r="D1814" s="329">
        <v>0</v>
      </c>
      <c r="E1814" s="329">
        <v>0</v>
      </c>
      <c r="F1814" s="329">
        <v>0</v>
      </c>
    </row>
    <row r="1815" spans="1:6" hidden="1" x14ac:dyDescent="0.25">
      <c r="A1815" s="327" t="s">
        <v>3569</v>
      </c>
      <c r="B1815" s="328" t="s">
        <v>3570</v>
      </c>
      <c r="C1815" s="329">
        <v>0</v>
      </c>
      <c r="D1815" s="329">
        <v>0</v>
      </c>
      <c r="E1815" s="329">
        <v>0</v>
      </c>
      <c r="F1815" s="329">
        <v>0</v>
      </c>
    </row>
    <row r="1816" spans="1:6" hidden="1" x14ac:dyDescent="0.25">
      <c r="A1816" s="327" t="s">
        <v>16</v>
      </c>
      <c r="B1816" s="328" t="s">
        <v>3571</v>
      </c>
      <c r="C1816" s="329">
        <v>19016960.390000001</v>
      </c>
      <c r="D1816" s="329">
        <v>69046645.180000007</v>
      </c>
      <c r="E1816" s="329">
        <v>72209265.260000005</v>
      </c>
      <c r="F1816" s="329">
        <v>22179580.469999999</v>
      </c>
    </row>
    <row r="1817" spans="1:6" hidden="1" x14ac:dyDescent="0.25">
      <c r="A1817" s="327" t="s">
        <v>3572</v>
      </c>
      <c r="B1817" s="328" t="s">
        <v>3571</v>
      </c>
      <c r="C1817" s="329">
        <v>19016960.390000001</v>
      </c>
      <c r="D1817" s="329">
        <v>69046645.180000007</v>
      </c>
      <c r="E1817" s="329">
        <v>72209265.260000005</v>
      </c>
      <c r="F1817" s="329">
        <v>22179580.469999999</v>
      </c>
    </row>
    <row r="1818" spans="1:6" hidden="1" x14ac:dyDescent="0.25">
      <c r="A1818" s="327" t="s">
        <v>243</v>
      </c>
      <c r="B1818" s="328" t="s">
        <v>3571</v>
      </c>
      <c r="C1818" s="329">
        <v>19016960.390000001</v>
      </c>
      <c r="D1818" s="329">
        <v>69046645.180000007</v>
      </c>
      <c r="E1818" s="329">
        <v>72209265.260000005</v>
      </c>
      <c r="F1818" s="329">
        <v>22179580.469999999</v>
      </c>
    </row>
    <row r="1819" spans="1:6" hidden="1" x14ac:dyDescent="0.25">
      <c r="A1819" s="327" t="s">
        <v>3573</v>
      </c>
      <c r="B1819" s="328" t="s">
        <v>3574</v>
      </c>
      <c r="C1819" s="329">
        <v>0</v>
      </c>
      <c r="D1819" s="329">
        <v>0</v>
      </c>
      <c r="E1819" s="329">
        <v>0</v>
      </c>
      <c r="F1819" s="329">
        <v>0</v>
      </c>
    </row>
    <row r="1820" spans="1:6" hidden="1" x14ac:dyDescent="0.25">
      <c r="A1820" s="327" t="s">
        <v>3575</v>
      </c>
      <c r="B1820" s="328" t="s">
        <v>3576</v>
      </c>
      <c r="C1820" s="329">
        <v>0</v>
      </c>
      <c r="D1820" s="329">
        <v>0</v>
      </c>
      <c r="E1820" s="329">
        <v>0</v>
      </c>
      <c r="F1820" s="329">
        <v>0</v>
      </c>
    </row>
    <row r="1821" spans="1:6" hidden="1" x14ac:dyDescent="0.25">
      <c r="A1821" s="327" t="s">
        <v>3577</v>
      </c>
      <c r="B1821" s="328" t="s">
        <v>3578</v>
      </c>
      <c r="C1821" s="329">
        <v>0</v>
      </c>
      <c r="D1821" s="329">
        <v>0</v>
      </c>
      <c r="E1821" s="329">
        <v>0</v>
      </c>
      <c r="F1821" s="329">
        <v>0</v>
      </c>
    </row>
    <row r="1822" spans="1:6" hidden="1" x14ac:dyDescent="0.25">
      <c r="A1822" s="327" t="s">
        <v>3579</v>
      </c>
      <c r="B1822" s="328" t="s">
        <v>3580</v>
      </c>
      <c r="C1822" s="329">
        <v>0</v>
      </c>
      <c r="D1822" s="329">
        <v>0</v>
      </c>
      <c r="E1822" s="329">
        <v>0</v>
      </c>
      <c r="F1822" s="329">
        <v>0</v>
      </c>
    </row>
    <row r="1823" spans="1:6" hidden="1" x14ac:dyDescent="0.25">
      <c r="A1823" s="327" t="s">
        <v>3581</v>
      </c>
      <c r="B1823" s="328" t="s">
        <v>3582</v>
      </c>
      <c r="C1823" s="329">
        <v>0</v>
      </c>
      <c r="D1823" s="329">
        <v>0</v>
      </c>
      <c r="E1823" s="329">
        <v>0</v>
      </c>
      <c r="F1823" s="329">
        <v>0</v>
      </c>
    </row>
    <row r="1824" spans="1:6" hidden="1" x14ac:dyDescent="0.25">
      <c r="A1824" s="327" t="s">
        <v>3583</v>
      </c>
      <c r="B1824" s="328" t="s">
        <v>3584</v>
      </c>
      <c r="C1824" s="329">
        <v>0</v>
      </c>
      <c r="D1824" s="329">
        <v>0</v>
      </c>
      <c r="E1824" s="329">
        <v>0</v>
      </c>
      <c r="F1824" s="329">
        <v>0</v>
      </c>
    </row>
    <row r="1825" spans="1:6" hidden="1" x14ac:dyDescent="0.25">
      <c r="A1825" s="327" t="s">
        <v>244</v>
      </c>
      <c r="B1825" s="328" t="s">
        <v>3585</v>
      </c>
      <c r="C1825" s="329">
        <v>8869413.3599999994</v>
      </c>
      <c r="D1825" s="329">
        <v>8869413.3499999978</v>
      </c>
      <c r="E1825" s="329">
        <v>10356386.25</v>
      </c>
      <c r="F1825" s="329">
        <v>10356386.260000002</v>
      </c>
    </row>
    <row r="1826" spans="1:6" hidden="1" x14ac:dyDescent="0.25">
      <c r="A1826" s="327" t="s">
        <v>245</v>
      </c>
      <c r="B1826" s="328" t="s">
        <v>3586</v>
      </c>
      <c r="C1826" s="329">
        <v>1758646.61</v>
      </c>
      <c r="D1826" s="329">
        <v>1898619.65</v>
      </c>
      <c r="E1826" s="329">
        <v>2374644.6</v>
      </c>
      <c r="F1826" s="329">
        <v>2234671.5600000005</v>
      </c>
    </row>
    <row r="1827" spans="1:6" hidden="1" x14ac:dyDescent="0.25">
      <c r="A1827" s="327" t="s">
        <v>3587</v>
      </c>
      <c r="B1827" s="328" t="s">
        <v>3588</v>
      </c>
      <c r="C1827" s="329">
        <v>0</v>
      </c>
      <c r="D1827" s="329">
        <v>0</v>
      </c>
      <c r="E1827" s="329">
        <v>0</v>
      </c>
      <c r="F1827" s="329">
        <v>0</v>
      </c>
    </row>
    <row r="1828" spans="1:6" hidden="1" x14ac:dyDescent="0.25">
      <c r="A1828" s="327" t="s">
        <v>290</v>
      </c>
      <c r="B1828" s="328" t="s">
        <v>3589</v>
      </c>
      <c r="C1828" s="329">
        <v>7704923.2999999998</v>
      </c>
      <c r="D1828" s="329">
        <v>7704923.3200000012</v>
      </c>
      <c r="E1828" s="329">
        <v>8946667.4000000004</v>
      </c>
      <c r="F1828" s="329">
        <v>8946667.379999999</v>
      </c>
    </row>
    <row r="1829" spans="1:6" hidden="1" x14ac:dyDescent="0.25">
      <c r="A1829" s="327" t="s">
        <v>292</v>
      </c>
      <c r="B1829" s="328" t="s">
        <v>3590</v>
      </c>
      <c r="C1829" s="329">
        <v>683977.12</v>
      </c>
      <c r="D1829" s="329">
        <v>50573688.860000007</v>
      </c>
      <c r="E1829" s="329">
        <v>50531567.009999998</v>
      </c>
      <c r="F1829" s="329">
        <v>641855.26999998838</v>
      </c>
    </row>
    <row r="1830" spans="1:6" hidden="1" x14ac:dyDescent="0.25">
      <c r="A1830" s="327" t="s">
        <v>3591</v>
      </c>
      <c r="B1830" s="328" t="s">
        <v>311</v>
      </c>
      <c r="C1830" s="329">
        <v>0</v>
      </c>
      <c r="D1830" s="329">
        <v>0</v>
      </c>
      <c r="E1830" s="329">
        <v>0</v>
      </c>
      <c r="F1830" s="329">
        <v>0</v>
      </c>
    </row>
    <row r="1831" spans="1:6" hidden="1" x14ac:dyDescent="0.25">
      <c r="A1831" s="327" t="s">
        <v>3592</v>
      </c>
      <c r="B1831" s="328" t="s">
        <v>3593</v>
      </c>
      <c r="C1831" s="329">
        <v>0</v>
      </c>
      <c r="D1831" s="329">
        <v>0</v>
      </c>
      <c r="E1831" s="329">
        <v>0</v>
      </c>
      <c r="F1831" s="329">
        <v>0</v>
      </c>
    </row>
    <row r="1832" spans="1:6" hidden="1" x14ac:dyDescent="0.25">
      <c r="A1832" s="327" t="s">
        <v>3594</v>
      </c>
      <c r="B1832" s="328" t="s">
        <v>3595</v>
      </c>
      <c r="C1832" s="329">
        <v>0</v>
      </c>
      <c r="D1832" s="329">
        <v>0</v>
      </c>
      <c r="E1832" s="329">
        <v>0</v>
      </c>
      <c r="F1832" s="329">
        <v>0</v>
      </c>
    </row>
    <row r="1833" spans="1:6" hidden="1" x14ac:dyDescent="0.25">
      <c r="A1833" s="327" t="s">
        <v>3596</v>
      </c>
      <c r="B1833" s="328" t="s">
        <v>3595</v>
      </c>
      <c r="C1833" s="329">
        <v>0</v>
      </c>
      <c r="D1833" s="329">
        <v>0</v>
      </c>
      <c r="E1833" s="329">
        <v>0</v>
      </c>
      <c r="F1833" s="329">
        <v>0</v>
      </c>
    </row>
    <row r="1834" spans="1:6" hidden="1" x14ac:dyDescent="0.25">
      <c r="A1834" s="327" t="s">
        <v>113</v>
      </c>
      <c r="B1834" s="328" t="s">
        <v>3597</v>
      </c>
      <c r="C1834" s="329">
        <v>0</v>
      </c>
      <c r="D1834" s="329">
        <v>0</v>
      </c>
      <c r="E1834" s="329">
        <v>0</v>
      </c>
      <c r="F1834" s="329">
        <v>0</v>
      </c>
    </row>
    <row r="1835" spans="1:6" hidden="1" x14ac:dyDescent="0.25">
      <c r="A1835" s="327" t="s">
        <v>3598</v>
      </c>
      <c r="B1835" s="328" t="s">
        <v>3599</v>
      </c>
      <c r="C1835" s="329">
        <v>0</v>
      </c>
      <c r="D1835" s="329">
        <v>0</v>
      </c>
      <c r="E1835" s="329">
        <v>0</v>
      </c>
      <c r="F1835" s="329">
        <v>0</v>
      </c>
    </row>
    <row r="1836" spans="1:6" hidden="1" x14ac:dyDescent="0.25">
      <c r="A1836" s="327" t="s">
        <v>3600</v>
      </c>
      <c r="B1836" s="328" t="s">
        <v>3599</v>
      </c>
      <c r="C1836" s="329">
        <v>0</v>
      </c>
      <c r="D1836" s="329">
        <v>0</v>
      </c>
      <c r="E1836" s="329">
        <v>0</v>
      </c>
      <c r="F1836" s="329">
        <v>0</v>
      </c>
    </row>
    <row r="1837" spans="1:6" hidden="1" x14ac:dyDescent="0.25">
      <c r="A1837" s="327" t="s">
        <v>3601</v>
      </c>
      <c r="B1837" s="328" t="s">
        <v>3602</v>
      </c>
      <c r="C1837" s="329">
        <v>0</v>
      </c>
      <c r="D1837" s="329">
        <v>0</v>
      </c>
      <c r="E1837" s="329">
        <v>0</v>
      </c>
      <c r="F1837" s="329">
        <v>0</v>
      </c>
    </row>
    <row r="1838" spans="1:6" hidden="1" x14ac:dyDescent="0.25">
      <c r="A1838" s="327" t="s">
        <v>114</v>
      </c>
      <c r="B1838" s="328" t="s">
        <v>3603</v>
      </c>
      <c r="C1838" s="329">
        <v>0</v>
      </c>
      <c r="D1838" s="329">
        <v>0</v>
      </c>
      <c r="E1838" s="329">
        <v>0</v>
      </c>
      <c r="F1838" s="329">
        <v>0</v>
      </c>
    </row>
    <row r="1839" spans="1:6" hidden="1" x14ac:dyDescent="0.25">
      <c r="A1839" s="327" t="s">
        <v>3604</v>
      </c>
      <c r="B1839" s="328" t="s">
        <v>3605</v>
      </c>
      <c r="C1839" s="329">
        <v>0</v>
      </c>
      <c r="D1839" s="329">
        <v>0</v>
      </c>
      <c r="E1839" s="329">
        <v>0</v>
      </c>
      <c r="F1839" s="329">
        <v>0</v>
      </c>
    </row>
    <row r="1840" spans="1:6" hidden="1" x14ac:dyDescent="0.25">
      <c r="A1840" s="327" t="s">
        <v>3606</v>
      </c>
      <c r="B1840" s="328" t="s">
        <v>3607</v>
      </c>
      <c r="C1840" s="329">
        <v>0</v>
      </c>
      <c r="D1840" s="329">
        <v>0</v>
      </c>
      <c r="E1840" s="329">
        <v>0</v>
      </c>
      <c r="F1840" s="329">
        <v>0</v>
      </c>
    </row>
    <row r="1841" spans="1:6" hidden="1" x14ac:dyDescent="0.25">
      <c r="A1841" s="327" t="s">
        <v>3608</v>
      </c>
      <c r="B1841" s="328" t="s">
        <v>3609</v>
      </c>
      <c r="C1841" s="329">
        <v>0</v>
      </c>
      <c r="D1841" s="329">
        <v>0</v>
      </c>
      <c r="E1841" s="329">
        <v>0</v>
      </c>
      <c r="F1841" s="329">
        <v>0</v>
      </c>
    </row>
    <row r="1842" spans="1:6" hidden="1" x14ac:dyDescent="0.25">
      <c r="A1842" s="327" t="s">
        <v>17</v>
      </c>
      <c r="B1842" s="328" t="s">
        <v>3610</v>
      </c>
      <c r="C1842" s="329">
        <v>1583678.57</v>
      </c>
      <c r="D1842" s="329">
        <v>139724.97</v>
      </c>
      <c r="E1842" s="329">
        <v>566353.66999999993</v>
      </c>
      <c r="F1842" s="329">
        <v>2010307.27</v>
      </c>
    </row>
    <row r="1843" spans="1:6" hidden="1" x14ac:dyDescent="0.25">
      <c r="A1843" s="327" t="s">
        <v>3611</v>
      </c>
      <c r="B1843" s="328" t="s">
        <v>3612</v>
      </c>
      <c r="C1843" s="329">
        <v>1583678.57</v>
      </c>
      <c r="D1843" s="329">
        <v>139724.97</v>
      </c>
      <c r="E1843" s="329">
        <v>566353.66999999993</v>
      </c>
      <c r="F1843" s="329">
        <v>2010307.27</v>
      </c>
    </row>
    <row r="1844" spans="1:6" hidden="1" x14ac:dyDescent="0.25">
      <c r="A1844" s="327" t="s">
        <v>3613</v>
      </c>
      <c r="B1844" s="328" t="s">
        <v>3614</v>
      </c>
      <c r="C1844" s="329">
        <v>1583678.57</v>
      </c>
      <c r="D1844" s="329">
        <v>139724.97</v>
      </c>
      <c r="E1844" s="329">
        <v>566353.66999999993</v>
      </c>
      <c r="F1844" s="329">
        <v>2010307.27</v>
      </c>
    </row>
    <row r="1845" spans="1:6" hidden="1" x14ac:dyDescent="0.25">
      <c r="A1845" s="327" t="s">
        <v>3615</v>
      </c>
      <c r="B1845" s="328" t="s">
        <v>1237</v>
      </c>
      <c r="C1845" s="329">
        <v>1583678.57</v>
      </c>
      <c r="D1845" s="329">
        <v>139724.97</v>
      </c>
      <c r="E1845" s="329">
        <v>566353.66999999993</v>
      </c>
      <c r="F1845" s="329">
        <v>2010307.27</v>
      </c>
    </row>
    <row r="1846" spans="1:6" hidden="1" x14ac:dyDescent="0.25">
      <c r="A1846" s="327" t="s">
        <v>3616</v>
      </c>
      <c r="B1846" s="328" t="s">
        <v>3617</v>
      </c>
      <c r="C1846" s="329">
        <v>0</v>
      </c>
      <c r="D1846" s="329">
        <v>0</v>
      </c>
      <c r="E1846" s="329">
        <v>0</v>
      </c>
      <c r="F1846" s="329">
        <v>0</v>
      </c>
    </row>
    <row r="1847" spans="1:6" hidden="1" x14ac:dyDescent="0.25">
      <c r="A1847" s="327" t="s">
        <v>3618</v>
      </c>
      <c r="B1847" s="328" t="s">
        <v>3619</v>
      </c>
      <c r="C1847" s="329">
        <v>0</v>
      </c>
      <c r="D1847" s="329">
        <v>0</v>
      </c>
      <c r="E1847" s="329">
        <v>0</v>
      </c>
      <c r="F1847" s="329">
        <v>0</v>
      </c>
    </row>
    <row r="1848" spans="1:6" hidden="1" x14ac:dyDescent="0.25">
      <c r="A1848" s="327" t="s">
        <v>3620</v>
      </c>
      <c r="B1848" s="328" t="s">
        <v>3621</v>
      </c>
      <c r="C1848" s="329">
        <v>0</v>
      </c>
      <c r="D1848" s="329">
        <v>0</v>
      </c>
      <c r="E1848" s="329">
        <v>0</v>
      </c>
      <c r="F1848" s="329">
        <v>0</v>
      </c>
    </row>
    <row r="1849" spans="1:6" hidden="1" x14ac:dyDescent="0.25">
      <c r="A1849" s="327" t="s">
        <v>3622</v>
      </c>
      <c r="B1849" s="328" t="s">
        <v>3621</v>
      </c>
      <c r="C1849" s="329">
        <v>0</v>
      </c>
      <c r="D1849" s="329">
        <v>0</v>
      </c>
      <c r="E1849" s="329">
        <v>0</v>
      </c>
      <c r="F1849" s="329">
        <v>0</v>
      </c>
    </row>
    <row r="1850" spans="1:6" hidden="1" x14ac:dyDescent="0.25">
      <c r="A1850" s="327" t="s">
        <v>3623</v>
      </c>
      <c r="B1850" s="328" t="s">
        <v>2157</v>
      </c>
      <c r="C1850" s="329">
        <v>0</v>
      </c>
      <c r="D1850" s="329">
        <v>0</v>
      </c>
      <c r="E1850" s="329">
        <v>0</v>
      </c>
      <c r="F1850" s="329">
        <v>0</v>
      </c>
    </row>
    <row r="1851" spans="1:6" hidden="1" x14ac:dyDescent="0.25">
      <c r="A1851" s="327" t="s">
        <v>3624</v>
      </c>
      <c r="B1851" s="328" t="s">
        <v>3625</v>
      </c>
      <c r="C1851" s="329">
        <v>0</v>
      </c>
      <c r="D1851" s="329">
        <v>0</v>
      </c>
      <c r="E1851" s="329">
        <v>0</v>
      </c>
      <c r="F1851" s="329">
        <v>0</v>
      </c>
    </row>
    <row r="1852" spans="1:6" hidden="1" x14ac:dyDescent="0.25">
      <c r="A1852" s="327" t="s">
        <v>3626</v>
      </c>
      <c r="B1852" s="328" t="s">
        <v>3627</v>
      </c>
      <c r="C1852" s="329">
        <v>0</v>
      </c>
      <c r="D1852" s="329">
        <v>0</v>
      </c>
      <c r="E1852" s="329">
        <v>0</v>
      </c>
      <c r="F1852" s="329">
        <v>0</v>
      </c>
    </row>
    <row r="1853" spans="1:6" hidden="1" x14ac:dyDescent="0.25">
      <c r="A1853" s="327" t="s">
        <v>115</v>
      </c>
      <c r="B1853" s="328" t="s">
        <v>3628</v>
      </c>
      <c r="C1853" s="329">
        <v>0</v>
      </c>
      <c r="D1853" s="329">
        <v>0</v>
      </c>
      <c r="E1853" s="329">
        <v>12890728.449999999</v>
      </c>
      <c r="F1853" s="329">
        <v>12890728.449999999</v>
      </c>
    </row>
    <row r="1854" spans="1:6" hidden="1" x14ac:dyDescent="0.25">
      <c r="A1854" s="327" t="s">
        <v>3629</v>
      </c>
      <c r="B1854" s="328" t="s">
        <v>3630</v>
      </c>
      <c r="C1854" s="329">
        <v>0</v>
      </c>
      <c r="D1854" s="329">
        <v>0</v>
      </c>
      <c r="E1854" s="329">
        <v>12890728.449999999</v>
      </c>
      <c r="F1854" s="329">
        <v>12890728.449999999</v>
      </c>
    </row>
    <row r="1855" spans="1:6" hidden="1" x14ac:dyDescent="0.25">
      <c r="A1855" s="327" t="s">
        <v>3631</v>
      </c>
      <c r="B1855" s="328" t="s">
        <v>3632</v>
      </c>
      <c r="C1855" s="329">
        <v>0</v>
      </c>
      <c r="D1855" s="329">
        <v>0</v>
      </c>
      <c r="E1855" s="329">
        <v>12890728.449999999</v>
      </c>
      <c r="F1855" s="329">
        <v>12890728.449999999</v>
      </c>
    </row>
    <row r="1856" spans="1:6" hidden="1" x14ac:dyDescent="0.25">
      <c r="A1856" s="327" t="s">
        <v>3633</v>
      </c>
      <c r="B1856" s="328" t="s">
        <v>6237</v>
      </c>
      <c r="C1856" s="329">
        <v>0</v>
      </c>
      <c r="D1856" s="329">
        <v>0</v>
      </c>
      <c r="E1856" s="329">
        <v>12890728.449999999</v>
      </c>
      <c r="F1856" s="329">
        <v>12890728.449999999</v>
      </c>
    </row>
    <row r="1857" spans="1:6" hidden="1" x14ac:dyDescent="0.25">
      <c r="A1857" s="327" t="s">
        <v>3634</v>
      </c>
      <c r="B1857" s="328" t="s">
        <v>3635</v>
      </c>
      <c r="C1857" s="329">
        <v>0</v>
      </c>
      <c r="D1857" s="329">
        <v>0</v>
      </c>
      <c r="E1857" s="329">
        <v>0</v>
      </c>
      <c r="F1857" s="329">
        <v>0</v>
      </c>
    </row>
    <row r="1858" spans="1:6" hidden="1" x14ac:dyDescent="0.25">
      <c r="A1858" s="327" t="s">
        <v>3636</v>
      </c>
      <c r="B1858" s="328" t="s">
        <v>3637</v>
      </c>
      <c r="C1858" s="329">
        <v>0</v>
      </c>
      <c r="D1858" s="329">
        <v>0</v>
      </c>
      <c r="E1858" s="329">
        <v>0</v>
      </c>
      <c r="F1858" s="329">
        <v>0</v>
      </c>
    </row>
    <row r="1859" spans="1:6" hidden="1" x14ac:dyDescent="0.25">
      <c r="A1859" s="327" t="s">
        <v>3638</v>
      </c>
      <c r="B1859" s="328" t="s">
        <v>3639</v>
      </c>
      <c r="C1859" s="329">
        <v>0</v>
      </c>
      <c r="D1859" s="329">
        <v>0</v>
      </c>
      <c r="E1859" s="329">
        <v>0</v>
      </c>
      <c r="F1859" s="329">
        <v>0</v>
      </c>
    </row>
    <row r="1860" spans="1:6" hidden="1" x14ac:dyDescent="0.25">
      <c r="A1860" s="327" t="s">
        <v>18</v>
      </c>
      <c r="B1860" s="328" t="s">
        <v>3640</v>
      </c>
      <c r="C1860" s="329">
        <v>114805.14</v>
      </c>
      <c r="D1860" s="329">
        <v>12658.49</v>
      </c>
      <c r="E1860" s="329">
        <v>3132000</v>
      </c>
      <c r="F1860" s="329">
        <v>3234146.65</v>
      </c>
    </row>
    <row r="1861" spans="1:6" hidden="1" x14ac:dyDescent="0.25">
      <c r="A1861" s="327" t="s">
        <v>3641</v>
      </c>
      <c r="B1861" s="328" t="s">
        <v>3642</v>
      </c>
      <c r="C1861" s="329">
        <v>114805.14</v>
      </c>
      <c r="D1861" s="329">
        <v>12658.49</v>
      </c>
      <c r="E1861" s="329">
        <v>3132000</v>
      </c>
      <c r="F1861" s="329">
        <v>3234146.65</v>
      </c>
    </row>
    <row r="1862" spans="1:6" hidden="1" x14ac:dyDescent="0.25">
      <c r="A1862" s="327" t="s">
        <v>3643</v>
      </c>
      <c r="B1862" s="328" t="s">
        <v>3644</v>
      </c>
      <c r="C1862" s="329">
        <v>114805.14</v>
      </c>
      <c r="D1862" s="329">
        <v>12658.49</v>
      </c>
      <c r="E1862" s="329">
        <v>3132000</v>
      </c>
      <c r="F1862" s="329">
        <v>3234146.65</v>
      </c>
    </row>
    <row r="1863" spans="1:6" hidden="1" x14ac:dyDescent="0.25">
      <c r="A1863" s="327" t="s">
        <v>3645</v>
      </c>
      <c r="B1863" s="328" t="s">
        <v>3642</v>
      </c>
      <c r="C1863" s="329">
        <v>114805.14</v>
      </c>
      <c r="D1863" s="329">
        <v>12658.49</v>
      </c>
      <c r="E1863" s="329">
        <v>3132000</v>
      </c>
      <c r="F1863" s="329">
        <v>3234146.65</v>
      </c>
    </row>
    <row r="1864" spans="1:6" hidden="1" x14ac:dyDescent="0.25">
      <c r="A1864" s="327" t="s">
        <v>3646</v>
      </c>
      <c r="B1864" s="328" t="s">
        <v>3647</v>
      </c>
      <c r="C1864" s="329">
        <v>0</v>
      </c>
      <c r="D1864" s="329">
        <v>0</v>
      </c>
      <c r="E1864" s="329">
        <v>0</v>
      </c>
      <c r="F1864" s="329">
        <v>0</v>
      </c>
    </row>
    <row r="1865" spans="1:6" hidden="1" x14ac:dyDescent="0.25">
      <c r="A1865" s="327" t="s">
        <v>3648</v>
      </c>
      <c r="B1865" s="328" t="s">
        <v>3649</v>
      </c>
      <c r="C1865" s="329">
        <v>0</v>
      </c>
      <c r="D1865" s="329">
        <v>0</v>
      </c>
      <c r="E1865" s="329">
        <v>0</v>
      </c>
      <c r="F1865" s="329">
        <v>0</v>
      </c>
    </row>
    <row r="1866" spans="1:6" hidden="1" x14ac:dyDescent="0.25">
      <c r="A1866" s="327" t="s">
        <v>3650</v>
      </c>
      <c r="B1866" s="328" t="s">
        <v>3651</v>
      </c>
      <c r="C1866" s="329">
        <v>0</v>
      </c>
      <c r="D1866" s="329">
        <v>0</v>
      </c>
      <c r="E1866" s="329">
        <v>0</v>
      </c>
      <c r="F1866" s="329">
        <v>0</v>
      </c>
    </row>
    <row r="1867" spans="1:6" hidden="1" x14ac:dyDescent="0.25">
      <c r="A1867" s="327" t="s">
        <v>3652</v>
      </c>
      <c r="B1867" s="328" t="s">
        <v>3653</v>
      </c>
      <c r="C1867" s="329">
        <v>2038283250.1199999</v>
      </c>
      <c r="D1867" s="329">
        <v>107669292.23</v>
      </c>
      <c r="E1867" s="329">
        <v>71200000</v>
      </c>
      <c r="F1867" s="329">
        <v>2001813957.8899999</v>
      </c>
    </row>
    <row r="1868" spans="1:6" hidden="1" x14ac:dyDescent="0.25">
      <c r="A1868" s="327" t="s">
        <v>116</v>
      </c>
      <c r="B1868" s="328" t="s">
        <v>3654</v>
      </c>
      <c r="C1868" s="329">
        <v>0</v>
      </c>
      <c r="D1868" s="329">
        <v>0</v>
      </c>
      <c r="E1868" s="329">
        <v>0</v>
      </c>
      <c r="F1868" s="329">
        <v>0</v>
      </c>
    </row>
    <row r="1869" spans="1:6" hidden="1" x14ac:dyDescent="0.25">
      <c r="A1869" s="327" t="s">
        <v>3655</v>
      </c>
      <c r="B1869" s="328" t="s">
        <v>3656</v>
      </c>
      <c r="C1869" s="329">
        <v>0</v>
      </c>
      <c r="D1869" s="329">
        <v>0</v>
      </c>
      <c r="E1869" s="329">
        <v>0</v>
      </c>
      <c r="F1869" s="329">
        <v>0</v>
      </c>
    </row>
    <row r="1870" spans="1:6" hidden="1" x14ac:dyDescent="0.25">
      <c r="A1870" s="327" t="s">
        <v>3657</v>
      </c>
      <c r="B1870" s="328" t="s">
        <v>3658</v>
      </c>
      <c r="C1870" s="329">
        <v>0</v>
      </c>
      <c r="D1870" s="329">
        <v>0</v>
      </c>
      <c r="E1870" s="329">
        <v>0</v>
      </c>
      <c r="F1870" s="329">
        <v>0</v>
      </c>
    </row>
    <row r="1871" spans="1:6" hidden="1" x14ac:dyDescent="0.25">
      <c r="A1871" s="327" t="s">
        <v>3659</v>
      </c>
      <c r="B1871" s="328" t="s">
        <v>3660</v>
      </c>
      <c r="C1871" s="329">
        <v>0</v>
      </c>
      <c r="D1871" s="329">
        <v>0</v>
      </c>
      <c r="E1871" s="329">
        <v>0</v>
      </c>
      <c r="F1871" s="329">
        <v>0</v>
      </c>
    </row>
    <row r="1872" spans="1:6" hidden="1" x14ac:dyDescent="0.25">
      <c r="A1872" s="327" t="s">
        <v>3661</v>
      </c>
      <c r="B1872" s="328" t="s">
        <v>3662</v>
      </c>
      <c r="C1872" s="329">
        <v>0</v>
      </c>
      <c r="D1872" s="329">
        <v>0</v>
      </c>
      <c r="E1872" s="329">
        <v>0</v>
      </c>
      <c r="F1872" s="329">
        <v>0</v>
      </c>
    </row>
    <row r="1873" spans="1:6" hidden="1" x14ac:dyDescent="0.25">
      <c r="A1873" s="327" t="s">
        <v>3663</v>
      </c>
      <c r="B1873" s="328" t="s">
        <v>3664</v>
      </c>
      <c r="C1873" s="329">
        <v>0</v>
      </c>
      <c r="D1873" s="329">
        <v>0</v>
      </c>
      <c r="E1873" s="329">
        <v>0</v>
      </c>
      <c r="F1873" s="329">
        <v>0</v>
      </c>
    </row>
    <row r="1874" spans="1:6" hidden="1" x14ac:dyDescent="0.25">
      <c r="A1874" s="327" t="s">
        <v>3665</v>
      </c>
      <c r="B1874" s="328" t="s">
        <v>3666</v>
      </c>
      <c r="C1874" s="329">
        <v>0</v>
      </c>
      <c r="D1874" s="329">
        <v>0</v>
      </c>
      <c r="E1874" s="329">
        <v>0</v>
      </c>
      <c r="F1874" s="329">
        <v>0</v>
      </c>
    </row>
    <row r="1875" spans="1:6" hidden="1" x14ac:dyDescent="0.25">
      <c r="A1875" s="327" t="s">
        <v>3667</v>
      </c>
      <c r="B1875" s="328" t="s">
        <v>2988</v>
      </c>
      <c r="C1875" s="329">
        <v>0</v>
      </c>
      <c r="D1875" s="329">
        <v>0</v>
      </c>
      <c r="E1875" s="329">
        <v>0</v>
      </c>
      <c r="F1875" s="329">
        <v>0</v>
      </c>
    </row>
    <row r="1876" spans="1:6" hidden="1" x14ac:dyDescent="0.25">
      <c r="A1876" s="327" t="s">
        <v>117</v>
      </c>
      <c r="B1876" s="328" t="s">
        <v>3668</v>
      </c>
      <c r="C1876" s="329">
        <v>0</v>
      </c>
      <c r="D1876" s="329">
        <v>0</v>
      </c>
      <c r="E1876" s="329">
        <v>0</v>
      </c>
      <c r="F1876" s="329">
        <v>0</v>
      </c>
    </row>
    <row r="1877" spans="1:6" hidden="1" x14ac:dyDescent="0.25">
      <c r="A1877" s="327" t="s">
        <v>3669</v>
      </c>
      <c r="B1877" s="328" t="s">
        <v>3670</v>
      </c>
      <c r="C1877" s="329">
        <v>0</v>
      </c>
      <c r="D1877" s="329">
        <v>0</v>
      </c>
      <c r="E1877" s="329">
        <v>0</v>
      </c>
      <c r="F1877" s="329">
        <v>0</v>
      </c>
    </row>
    <row r="1878" spans="1:6" hidden="1" x14ac:dyDescent="0.25">
      <c r="A1878" s="327" t="s">
        <v>3671</v>
      </c>
      <c r="B1878" s="328" t="s">
        <v>3672</v>
      </c>
      <c r="C1878" s="329">
        <v>0</v>
      </c>
      <c r="D1878" s="329">
        <v>0</v>
      </c>
      <c r="E1878" s="329">
        <v>0</v>
      </c>
      <c r="F1878" s="329">
        <v>0</v>
      </c>
    </row>
    <row r="1879" spans="1:6" hidden="1" x14ac:dyDescent="0.25">
      <c r="A1879" s="327" t="s">
        <v>3673</v>
      </c>
      <c r="B1879" s="328" t="s">
        <v>3672</v>
      </c>
      <c r="C1879" s="329">
        <v>0</v>
      </c>
      <c r="D1879" s="329">
        <v>0</v>
      </c>
      <c r="E1879" s="329">
        <v>0</v>
      </c>
      <c r="F1879" s="329">
        <v>0</v>
      </c>
    </row>
    <row r="1880" spans="1:6" hidden="1" x14ac:dyDescent="0.25">
      <c r="A1880" s="327" t="s">
        <v>3674</v>
      </c>
      <c r="B1880" s="328" t="s">
        <v>3561</v>
      </c>
      <c r="C1880" s="329">
        <v>0</v>
      </c>
      <c r="D1880" s="329">
        <v>0</v>
      </c>
      <c r="E1880" s="329">
        <v>0</v>
      </c>
      <c r="F1880" s="329">
        <v>0</v>
      </c>
    </row>
    <row r="1881" spans="1:6" hidden="1" x14ac:dyDescent="0.25">
      <c r="A1881" s="327" t="s">
        <v>3675</v>
      </c>
      <c r="B1881" s="328" t="s">
        <v>3676</v>
      </c>
      <c r="C1881" s="329">
        <v>0</v>
      </c>
      <c r="D1881" s="329">
        <v>0</v>
      </c>
      <c r="E1881" s="329">
        <v>0</v>
      </c>
      <c r="F1881" s="329">
        <v>0</v>
      </c>
    </row>
    <row r="1882" spans="1:6" hidden="1" x14ac:dyDescent="0.25">
      <c r="A1882" s="327" t="s">
        <v>3677</v>
      </c>
      <c r="B1882" s="328" t="s">
        <v>3565</v>
      </c>
      <c r="C1882" s="329">
        <v>0</v>
      </c>
      <c r="D1882" s="329">
        <v>0</v>
      </c>
      <c r="E1882" s="329">
        <v>0</v>
      </c>
      <c r="F1882" s="329">
        <v>0</v>
      </c>
    </row>
    <row r="1883" spans="1:6" hidden="1" x14ac:dyDescent="0.25">
      <c r="A1883" s="327" t="s">
        <v>3678</v>
      </c>
      <c r="B1883" s="328" t="s">
        <v>3565</v>
      </c>
      <c r="C1883" s="329">
        <v>0</v>
      </c>
      <c r="D1883" s="329">
        <v>0</v>
      </c>
      <c r="E1883" s="329">
        <v>0</v>
      </c>
      <c r="F1883" s="329">
        <v>0</v>
      </c>
    </row>
    <row r="1884" spans="1:6" hidden="1" x14ac:dyDescent="0.25">
      <c r="A1884" s="327" t="s">
        <v>3679</v>
      </c>
      <c r="B1884" s="328" t="s">
        <v>3680</v>
      </c>
      <c r="C1884" s="329">
        <v>0</v>
      </c>
      <c r="D1884" s="329">
        <v>0</v>
      </c>
      <c r="E1884" s="329">
        <v>0</v>
      </c>
      <c r="F1884" s="329">
        <v>0</v>
      </c>
    </row>
    <row r="1885" spans="1:6" hidden="1" x14ac:dyDescent="0.25">
      <c r="A1885" s="327" t="s">
        <v>3681</v>
      </c>
      <c r="B1885" s="328" t="s">
        <v>3680</v>
      </c>
      <c r="C1885" s="329">
        <v>0</v>
      </c>
      <c r="D1885" s="329">
        <v>0</v>
      </c>
      <c r="E1885" s="329">
        <v>0</v>
      </c>
      <c r="F1885" s="329">
        <v>0</v>
      </c>
    </row>
    <row r="1886" spans="1:6" hidden="1" x14ac:dyDescent="0.25">
      <c r="A1886" s="327" t="s">
        <v>19</v>
      </c>
      <c r="B1886" s="328" t="s">
        <v>312</v>
      </c>
      <c r="C1886" s="329">
        <v>2023042292.49</v>
      </c>
      <c r="D1886" s="329">
        <v>107669292.23</v>
      </c>
      <c r="E1886" s="329">
        <v>71200000</v>
      </c>
      <c r="F1886" s="329">
        <v>1986573000.26</v>
      </c>
    </row>
    <row r="1887" spans="1:6" hidden="1" x14ac:dyDescent="0.25">
      <c r="A1887" s="327" t="s">
        <v>3682</v>
      </c>
      <c r="B1887" s="328" t="s">
        <v>3599</v>
      </c>
      <c r="C1887" s="329">
        <v>0</v>
      </c>
      <c r="D1887" s="329">
        <v>0</v>
      </c>
      <c r="E1887" s="329">
        <v>0</v>
      </c>
      <c r="F1887" s="329">
        <v>0</v>
      </c>
    </row>
    <row r="1888" spans="1:6" hidden="1" x14ac:dyDescent="0.25">
      <c r="A1888" s="327" t="s">
        <v>3683</v>
      </c>
      <c r="B1888" s="328" t="s">
        <v>3684</v>
      </c>
      <c r="C1888" s="329">
        <v>0</v>
      </c>
      <c r="D1888" s="329">
        <v>0</v>
      </c>
      <c r="E1888" s="329">
        <v>0</v>
      </c>
      <c r="F1888" s="329">
        <v>0</v>
      </c>
    </row>
    <row r="1889" spans="1:6" hidden="1" x14ac:dyDescent="0.25">
      <c r="A1889" s="327" t="s">
        <v>3685</v>
      </c>
      <c r="B1889" s="328" t="s">
        <v>3686</v>
      </c>
      <c r="C1889" s="329">
        <v>0</v>
      </c>
      <c r="D1889" s="329">
        <v>0</v>
      </c>
      <c r="E1889" s="329">
        <v>0</v>
      </c>
      <c r="F1889" s="329">
        <v>0</v>
      </c>
    </row>
    <row r="1890" spans="1:6" hidden="1" x14ac:dyDescent="0.25">
      <c r="A1890" s="327" t="s">
        <v>3687</v>
      </c>
      <c r="B1890" s="328" t="s">
        <v>3688</v>
      </c>
      <c r="C1890" s="329">
        <v>0</v>
      </c>
      <c r="D1890" s="329">
        <v>0</v>
      </c>
      <c r="E1890" s="329">
        <v>0</v>
      </c>
      <c r="F1890" s="329">
        <v>0</v>
      </c>
    </row>
    <row r="1891" spans="1:6" hidden="1" x14ac:dyDescent="0.25">
      <c r="A1891" s="327" t="s">
        <v>3689</v>
      </c>
      <c r="B1891" s="328" t="s">
        <v>3690</v>
      </c>
      <c r="C1891" s="329">
        <v>0</v>
      </c>
      <c r="D1891" s="329">
        <v>0</v>
      </c>
      <c r="E1891" s="329">
        <v>0</v>
      </c>
      <c r="F1891" s="329">
        <v>0</v>
      </c>
    </row>
    <row r="1892" spans="1:6" hidden="1" x14ac:dyDescent="0.25">
      <c r="A1892" s="327" t="s">
        <v>3691</v>
      </c>
      <c r="B1892" s="328" t="s">
        <v>3692</v>
      </c>
      <c r="C1892" s="329">
        <v>0</v>
      </c>
      <c r="D1892" s="329">
        <v>0</v>
      </c>
      <c r="E1892" s="329">
        <v>0</v>
      </c>
      <c r="F1892" s="329">
        <v>0</v>
      </c>
    </row>
    <row r="1893" spans="1:6" hidden="1" x14ac:dyDescent="0.25">
      <c r="A1893" s="327" t="s">
        <v>3693</v>
      </c>
      <c r="B1893" s="328" t="s">
        <v>3694</v>
      </c>
      <c r="C1893" s="329">
        <v>2023042292.49</v>
      </c>
      <c r="D1893" s="329">
        <v>107669292.23</v>
      </c>
      <c r="E1893" s="329">
        <v>71200000</v>
      </c>
      <c r="F1893" s="329">
        <v>1986573000.26</v>
      </c>
    </row>
    <row r="1894" spans="1:6" hidden="1" x14ac:dyDescent="0.25">
      <c r="A1894" s="327" t="s">
        <v>3695</v>
      </c>
      <c r="B1894" s="328" t="s">
        <v>3696</v>
      </c>
      <c r="C1894" s="329">
        <v>0</v>
      </c>
      <c r="D1894" s="329">
        <v>0</v>
      </c>
      <c r="E1894" s="329">
        <v>0</v>
      </c>
      <c r="F1894" s="329">
        <v>0</v>
      </c>
    </row>
    <row r="1895" spans="1:6" hidden="1" x14ac:dyDescent="0.25">
      <c r="A1895" s="327" t="s">
        <v>3697</v>
      </c>
      <c r="B1895" s="328" t="s">
        <v>3698</v>
      </c>
      <c r="C1895" s="329">
        <v>2023042292.49</v>
      </c>
      <c r="D1895" s="329">
        <v>107669292.23</v>
      </c>
      <c r="E1895" s="329">
        <v>71200000</v>
      </c>
      <c r="F1895" s="329">
        <v>1986573000.26</v>
      </c>
    </row>
    <row r="1896" spans="1:6" hidden="1" x14ac:dyDescent="0.25">
      <c r="A1896" s="327" t="s">
        <v>3699</v>
      </c>
      <c r="B1896" s="328" t="s">
        <v>3574</v>
      </c>
      <c r="C1896" s="329">
        <v>0</v>
      </c>
      <c r="D1896" s="329">
        <v>0</v>
      </c>
      <c r="E1896" s="329">
        <v>0</v>
      </c>
      <c r="F1896" s="329">
        <v>0</v>
      </c>
    </row>
    <row r="1897" spans="1:6" hidden="1" x14ac:dyDescent="0.25">
      <c r="A1897" s="327" t="s">
        <v>3700</v>
      </c>
      <c r="B1897" s="328" t="s">
        <v>3578</v>
      </c>
      <c r="C1897" s="329">
        <v>0</v>
      </c>
      <c r="D1897" s="329">
        <v>0</v>
      </c>
      <c r="E1897" s="329">
        <v>0</v>
      </c>
      <c r="F1897" s="329">
        <v>0</v>
      </c>
    </row>
    <row r="1898" spans="1:6" hidden="1" x14ac:dyDescent="0.25">
      <c r="A1898" s="327" t="s">
        <v>3701</v>
      </c>
      <c r="B1898" s="328" t="s">
        <v>3702</v>
      </c>
      <c r="C1898" s="329">
        <v>0</v>
      </c>
      <c r="D1898" s="329">
        <v>0</v>
      </c>
      <c r="E1898" s="329">
        <v>0</v>
      </c>
      <c r="F1898" s="329">
        <v>0</v>
      </c>
    </row>
    <row r="1899" spans="1:6" hidden="1" x14ac:dyDescent="0.25">
      <c r="A1899" s="327" t="s">
        <v>3703</v>
      </c>
      <c r="B1899" s="328" t="s">
        <v>3704</v>
      </c>
      <c r="C1899" s="329">
        <v>0</v>
      </c>
      <c r="D1899" s="329">
        <v>0</v>
      </c>
      <c r="E1899" s="329">
        <v>0</v>
      </c>
      <c r="F1899" s="329">
        <v>0</v>
      </c>
    </row>
    <row r="1900" spans="1:6" hidden="1" x14ac:dyDescent="0.25">
      <c r="A1900" s="327" t="s">
        <v>3705</v>
      </c>
      <c r="B1900" s="328" t="s">
        <v>3706</v>
      </c>
      <c r="C1900" s="329">
        <v>0</v>
      </c>
      <c r="D1900" s="329">
        <v>0</v>
      </c>
      <c r="E1900" s="329">
        <v>0</v>
      </c>
      <c r="F1900" s="329">
        <v>0</v>
      </c>
    </row>
    <row r="1901" spans="1:6" hidden="1" x14ac:dyDescent="0.25">
      <c r="A1901" s="327" t="s">
        <v>246</v>
      </c>
      <c r="B1901" s="328" t="s">
        <v>3707</v>
      </c>
      <c r="C1901" s="329">
        <v>956934834.63</v>
      </c>
      <c r="D1901" s="329">
        <v>10356386.25</v>
      </c>
      <c r="E1901" s="329">
        <v>0</v>
      </c>
      <c r="F1901" s="329">
        <v>946578448.38</v>
      </c>
    </row>
    <row r="1902" spans="1:6" hidden="1" x14ac:dyDescent="0.25">
      <c r="A1902" s="327" t="s">
        <v>247</v>
      </c>
      <c r="B1902" s="328" t="s">
        <v>3708</v>
      </c>
      <c r="C1902" s="329">
        <v>184592002.34</v>
      </c>
      <c r="D1902" s="329">
        <v>2234671.5699999998</v>
      </c>
      <c r="E1902" s="329">
        <v>0</v>
      </c>
      <c r="F1902" s="329">
        <v>182357330.77000001</v>
      </c>
    </row>
    <row r="1903" spans="1:6" hidden="1" x14ac:dyDescent="0.25">
      <c r="A1903" s="327" t="s">
        <v>291</v>
      </c>
      <c r="B1903" s="328" t="s">
        <v>3589</v>
      </c>
      <c r="C1903" s="329">
        <v>808728261.41999996</v>
      </c>
      <c r="D1903" s="329">
        <v>8946667.4000000004</v>
      </c>
      <c r="E1903" s="329">
        <v>0</v>
      </c>
      <c r="F1903" s="329">
        <v>799781594.01999998</v>
      </c>
    </row>
    <row r="1904" spans="1:6" hidden="1" x14ac:dyDescent="0.25">
      <c r="A1904" s="327" t="s">
        <v>293</v>
      </c>
      <c r="B1904" s="328" t="s">
        <v>3590</v>
      </c>
      <c r="C1904" s="329">
        <v>72787194.099999994</v>
      </c>
      <c r="D1904" s="329">
        <v>50531567.009999998</v>
      </c>
      <c r="E1904" s="329">
        <v>35600000</v>
      </c>
      <c r="F1904" s="329">
        <v>57855627.089999996</v>
      </c>
    </row>
    <row r="1905" spans="1:6" hidden="1" x14ac:dyDescent="0.25">
      <c r="A1905" s="327" t="s">
        <v>3709</v>
      </c>
      <c r="B1905" s="328" t="s">
        <v>3710</v>
      </c>
      <c r="C1905" s="329">
        <v>0</v>
      </c>
      <c r="D1905" s="329">
        <v>35600000</v>
      </c>
      <c r="E1905" s="329">
        <v>35600000</v>
      </c>
      <c r="F1905" s="329">
        <v>0</v>
      </c>
    </row>
    <row r="1906" spans="1:6" hidden="1" x14ac:dyDescent="0.25">
      <c r="A1906" s="327" t="s">
        <v>3711</v>
      </c>
      <c r="B1906" s="328" t="s">
        <v>3712</v>
      </c>
      <c r="C1906" s="329">
        <v>0</v>
      </c>
      <c r="D1906" s="329">
        <v>0</v>
      </c>
      <c r="E1906" s="329">
        <v>0</v>
      </c>
      <c r="F1906" s="329">
        <v>0</v>
      </c>
    </row>
    <row r="1907" spans="1:6" hidden="1" x14ac:dyDescent="0.25">
      <c r="A1907" s="327" t="s">
        <v>3713</v>
      </c>
      <c r="B1907" s="328" t="s">
        <v>3714</v>
      </c>
      <c r="C1907" s="329">
        <v>0</v>
      </c>
      <c r="D1907" s="329">
        <v>0</v>
      </c>
      <c r="E1907" s="329">
        <v>0</v>
      </c>
      <c r="F1907" s="329">
        <v>0</v>
      </c>
    </row>
    <row r="1908" spans="1:6" hidden="1" x14ac:dyDescent="0.25">
      <c r="A1908" s="327" t="s">
        <v>3715</v>
      </c>
      <c r="B1908" s="328" t="s">
        <v>3716</v>
      </c>
      <c r="C1908" s="329">
        <v>0</v>
      </c>
      <c r="D1908" s="329">
        <v>0</v>
      </c>
      <c r="E1908" s="329">
        <v>0</v>
      </c>
      <c r="F1908" s="329">
        <v>0</v>
      </c>
    </row>
    <row r="1909" spans="1:6" hidden="1" x14ac:dyDescent="0.25">
      <c r="A1909" s="327" t="s">
        <v>3717</v>
      </c>
      <c r="B1909" s="328" t="s">
        <v>3718</v>
      </c>
      <c r="C1909" s="329">
        <v>0</v>
      </c>
      <c r="D1909" s="329">
        <v>0</v>
      </c>
      <c r="E1909" s="329">
        <v>0</v>
      </c>
      <c r="F1909" s="329">
        <v>0</v>
      </c>
    </row>
    <row r="1910" spans="1:6" hidden="1" x14ac:dyDescent="0.25">
      <c r="A1910" s="327" t="s">
        <v>118</v>
      </c>
      <c r="B1910" s="328" t="s">
        <v>3719</v>
      </c>
      <c r="C1910" s="329">
        <v>0</v>
      </c>
      <c r="D1910" s="329">
        <v>0</v>
      </c>
      <c r="E1910" s="329">
        <v>0</v>
      </c>
      <c r="F1910" s="329">
        <v>0</v>
      </c>
    </row>
    <row r="1911" spans="1:6" hidden="1" x14ac:dyDescent="0.25">
      <c r="A1911" s="327" t="s">
        <v>3720</v>
      </c>
      <c r="B1911" s="328" t="s">
        <v>3721</v>
      </c>
      <c r="C1911" s="329">
        <v>0</v>
      </c>
      <c r="D1911" s="329">
        <v>0</v>
      </c>
      <c r="E1911" s="329">
        <v>0</v>
      </c>
      <c r="F1911" s="329">
        <v>0</v>
      </c>
    </row>
    <row r="1912" spans="1:6" hidden="1" x14ac:dyDescent="0.25">
      <c r="A1912" s="327" t="s">
        <v>3722</v>
      </c>
      <c r="B1912" s="328" t="s">
        <v>3723</v>
      </c>
      <c r="C1912" s="329">
        <v>0</v>
      </c>
      <c r="D1912" s="329">
        <v>0</v>
      </c>
      <c r="E1912" s="329">
        <v>0</v>
      </c>
      <c r="F1912" s="329">
        <v>0</v>
      </c>
    </row>
    <row r="1913" spans="1:6" hidden="1" x14ac:dyDescent="0.25">
      <c r="A1913" s="327" t="s">
        <v>3724</v>
      </c>
      <c r="B1913" s="328" t="s">
        <v>3725</v>
      </c>
      <c r="C1913" s="329">
        <v>0</v>
      </c>
      <c r="D1913" s="329">
        <v>0</v>
      </c>
      <c r="E1913" s="329">
        <v>0</v>
      </c>
      <c r="F1913" s="329">
        <v>0</v>
      </c>
    </row>
    <row r="1914" spans="1:6" hidden="1" x14ac:dyDescent="0.25">
      <c r="A1914" s="327" t="s">
        <v>20</v>
      </c>
      <c r="B1914" s="328" t="s">
        <v>3610</v>
      </c>
      <c r="C1914" s="329">
        <v>15240957.630000001</v>
      </c>
      <c r="D1914" s="329">
        <v>0</v>
      </c>
      <c r="E1914" s="329">
        <v>0</v>
      </c>
      <c r="F1914" s="329">
        <v>15240957.630000001</v>
      </c>
    </row>
    <row r="1915" spans="1:6" hidden="1" x14ac:dyDescent="0.25">
      <c r="A1915" s="327" t="s">
        <v>3726</v>
      </c>
      <c r="B1915" s="328" t="s">
        <v>3727</v>
      </c>
      <c r="C1915" s="329">
        <v>15240957.630000001</v>
      </c>
      <c r="D1915" s="329">
        <v>0</v>
      </c>
      <c r="E1915" s="329">
        <v>0</v>
      </c>
      <c r="F1915" s="329">
        <v>15240957.630000001</v>
      </c>
    </row>
    <row r="1916" spans="1:6" hidden="1" x14ac:dyDescent="0.25">
      <c r="A1916" s="327" t="s">
        <v>3728</v>
      </c>
      <c r="B1916" s="328" t="s">
        <v>1237</v>
      </c>
      <c r="C1916" s="329">
        <v>15240957.630000001</v>
      </c>
      <c r="D1916" s="329">
        <v>0</v>
      </c>
      <c r="E1916" s="329">
        <v>0</v>
      </c>
      <c r="F1916" s="329">
        <v>15240957.630000001</v>
      </c>
    </row>
    <row r="1917" spans="1:6" hidden="1" x14ac:dyDescent="0.25">
      <c r="A1917" s="327" t="s">
        <v>3729</v>
      </c>
      <c r="B1917" s="328" t="s">
        <v>1237</v>
      </c>
      <c r="C1917" s="329">
        <v>15240957.630000001</v>
      </c>
      <c r="D1917" s="329">
        <v>0</v>
      </c>
      <c r="E1917" s="329">
        <v>0</v>
      </c>
      <c r="F1917" s="329">
        <v>15240957.630000001</v>
      </c>
    </row>
    <row r="1918" spans="1:6" hidden="1" x14ac:dyDescent="0.25">
      <c r="A1918" s="327" t="s">
        <v>3730</v>
      </c>
      <c r="B1918" s="328" t="s">
        <v>3731</v>
      </c>
      <c r="C1918" s="329">
        <v>0</v>
      </c>
      <c r="D1918" s="329">
        <v>0</v>
      </c>
      <c r="E1918" s="329">
        <v>0</v>
      </c>
      <c r="F1918" s="329">
        <v>0</v>
      </c>
    </row>
    <row r="1919" spans="1:6" hidden="1" x14ac:dyDescent="0.25">
      <c r="A1919" s="327" t="s">
        <v>3732</v>
      </c>
      <c r="B1919" s="328" t="s">
        <v>3733</v>
      </c>
      <c r="C1919" s="329">
        <v>0</v>
      </c>
      <c r="D1919" s="329">
        <v>0</v>
      </c>
      <c r="E1919" s="329">
        <v>0</v>
      </c>
      <c r="F1919" s="329">
        <v>0</v>
      </c>
    </row>
    <row r="1920" spans="1:6" hidden="1" x14ac:dyDescent="0.25">
      <c r="A1920" s="327" t="s">
        <v>3734</v>
      </c>
      <c r="B1920" s="328" t="s">
        <v>3735</v>
      </c>
      <c r="C1920" s="329">
        <v>0</v>
      </c>
      <c r="D1920" s="329">
        <v>0</v>
      </c>
      <c r="E1920" s="329">
        <v>0</v>
      </c>
      <c r="F1920" s="329">
        <v>0</v>
      </c>
    </row>
    <row r="1921" spans="1:6" hidden="1" x14ac:dyDescent="0.25">
      <c r="A1921" s="327" t="s">
        <v>3736</v>
      </c>
      <c r="B1921" s="328" t="s">
        <v>3737</v>
      </c>
      <c r="C1921" s="329">
        <v>0</v>
      </c>
      <c r="D1921" s="329">
        <v>0</v>
      </c>
      <c r="E1921" s="329">
        <v>0</v>
      </c>
      <c r="F1921" s="329">
        <v>0</v>
      </c>
    </row>
    <row r="1922" spans="1:6" hidden="1" x14ac:dyDescent="0.25">
      <c r="A1922" s="327" t="s">
        <v>3738</v>
      </c>
      <c r="B1922" s="328" t="s">
        <v>3739</v>
      </c>
      <c r="C1922" s="329">
        <v>0</v>
      </c>
      <c r="D1922" s="329">
        <v>0</v>
      </c>
      <c r="E1922" s="329">
        <v>0</v>
      </c>
      <c r="F1922" s="329">
        <v>0</v>
      </c>
    </row>
    <row r="1923" spans="1:6" hidden="1" x14ac:dyDescent="0.25">
      <c r="A1923" s="327" t="s">
        <v>3740</v>
      </c>
      <c r="B1923" s="328" t="s">
        <v>3741</v>
      </c>
      <c r="C1923" s="329">
        <v>0</v>
      </c>
      <c r="D1923" s="329">
        <v>0</v>
      </c>
      <c r="E1923" s="329">
        <v>0</v>
      </c>
      <c r="F1923" s="329">
        <v>0</v>
      </c>
    </row>
    <row r="1924" spans="1:6" hidden="1" x14ac:dyDescent="0.25">
      <c r="A1924" s="327" t="s">
        <v>119</v>
      </c>
      <c r="B1924" s="328" t="s">
        <v>3742</v>
      </c>
      <c r="C1924" s="329">
        <v>0</v>
      </c>
      <c r="D1924" s="329">
        <v>0</v>
      </c>
      <c r="E1924" s="329">
        <v>0</v>
      </c>
      <c r="F1924" s="329">
        <v>0</v>
      </c>
    </row>
    <row r="1925" spans="1:6" hidden="1" x14ac:dyDescent="0.25">
      <c r="A1925" s="327" t="s">
        <v>3743</v>
      </c>
      <c r="B1925" s="328" t="s">
        <v>3744</v>
      </c>
      <c r="C1925" s="329">
        <v>0</v>
      </c>
      <c r="D1925" s="329">
        <v>0</v>
      </c>
      <c r="E1925" s="329">
        <v>0</v>
      </c>
      <c r="F1925" s="329">
        <v>0</v>
      </c>
    </row>
    <row r="1926" spans="1:6" hidden="1" x14ac:dyDescent="0.25">
      <c r="A1926" s="327" t="s">
        <v>3745</v>
      </c>
      <c r="B1926" s="328" t="s">
        <v>3746</v>
      </c>
      <c r="C1926" s="329">
        <v>0</v>
      </c>
      <c r="D1926" s="329">
        <v>0</v>
      </c>
      <c r="E1926" s="329">
        <v>0</v>
      </c>
      <c r="F1926" s="329">
        <v>0</v>
      </c>
    </row>
    <row r="1927" spans="1:6" hidden="1" x14ac:dyDescent="0.25">
      <c r="A1927" s="327" t="s">
        <v>3747</v>
      </c>
      <c r="B1927" s="328" t="s">
        <v>3748</v>
      </c>
      <c r="C1927" s="329">
        <v>0</v>
      </c>
      <c r="D1927" s="329">
        <v>0</v>
      </c>
      <c r="E1927" s="329">
        <v>0</v>
      </c>
      <c r="F1927" s="329">
        <v>0</v>
      </c>
    </row>
    <row r="1928" spans="1:6" hidden="1" x14ac:dyDescent="0.25">
      <c r="A1928" s="327" t="s">
        <v>3749</v>
      </c>
      <c r="B1928" s="328" t="s">
        <v>3750</v>
      </c>
      <c r="C1928" s="329">
        <v>0</v>
      </c>
      <c r="D1928" s="329">
        <v>0</v>
      </c>
      <c r="E1928" s="329">
        <v>0</v>
      </c>
      <c r="F1928" s="329">
        <v>0</v>
      </c>
    </row>
    <row r="1929" spans="1:6" hidden="1" x14ac:dyDescent="0.25">
      <c r="A1929" s="327" t="s">
        <v>3751</v>
      </c>
      <c r="B1929" s="328" t="s">
        <v>21</v>
      </c>
      <c r="C1929" s="329">
        <v>13896995558.18</v>
      </c>
      <c r="D1929" s="329">
        <v>1164288301.23</v>
      </c>
      <c r="E1929" s="329">
        <v>4849340026.7700005</v>
      </c>
      <c r="F1929" s="329">
        <v>17582047283.720001</v>
      </c>
    </row>
    <row r="1930" spans="1:6" hidden="1" x14ac:dyDescent="0.25">
      <c r="A1930" s="327" t="s">
        <v>3752</v>
      </c>
      <c r="B1930" s="328" t="s">
        <v>3753</v>
      </c>
      <c r="C1930" s="329">
        <v>0</v>
      </c>
      <c r="D1930" s="329">
        <v>3446937</v>
      </c>
      <c r="E1930" s="329">
        <v>3446937</v>
      </c>
      <c r="F1930" s="329">
        <v>0</v>
      </c>
    </row>
    <row r="1931" spans="1:6" hidden="1" x14ac:dyDescent="0.25">
      <c r="A1931" s="327" t="s">
        <v>120</v>
      </c>
      <c r="B1931" s="328" t="s">
        <v>3754</v>
      </c>
      <c r="C1931" s="329">
        <v>0</v>
      </c>
      <c r="D1931" s="329">
        <v>0</v>
      </c>
      <c r="E1931" s="329">
        <v>0</v>
      </c>
      <c r="F1931" s="329">
        <v>0</v>
      </c>
    </row>
    <row r="1932" spans="1:6" hidden="1" x14ac:dyDescent="0.25">
      <c r="A1932" s="327" t="s">
        <v>3755</v>
      </c>
      <c r="B1932" s="328" t="s">
        <v>3754</v>
      </c>
      <c r="C1932" s="329">
        <v>0</v>
      </c>
      <c r="D1932" s="329">
        <v>0</v>
      </c>
      <c r="E1932" s="329">
        <v>0</v>
      </c>
      <c r="F1932" s="329">
        <v>0</v>
      </c>
    </row>
    <row r="1933" spans="1:6" hidden="1" x14ac:dyDescent="0.25">
      <c r="A1933" s="327" t="s">
        <v>121</v>
      </c>
      <c r="B1933" s="328" t="s">
        <v>3756</v>
      </c>
      <c r="C1933" s="329">
        <v>0</v>
      </c>
      <c r="D1933" s="329">
        <v>0</v>
      </c>
      <c r="E1933" s="329">
        <v>0</v>
      </c>
      <c r="F1933" s="329">
        <v>0</v>
      </c>
    </row>
    <row r="1934" spans="1:6" hidden="1" x14ac:dyDescent="0.25">
      <c r="A1934" s="327" t="s">
        <v>3757</v>
      </c>
      <c r="B1934" s="328" t="s">
        <v>3756</v>
      </c>
      <c r="C1934" s="329">
        <v>0</v>
      </c>
      <c r="D1934" s="329">
        <v>0</v>
      </c>
      <c r="E1934" s="329">
        <v>0</v>
      </c>
      <c r="F1934" s="329">
        <v>0</v>
      </c>
    </row>
    <row r="1935" spans="1:6" hidden="1" x14ac:dyDescent="0.25">
      <c r="A1935" s="327" t="s">
        <v>122</v>
      </c>
      <c r="B1935" s="328" t="s">
        <v>3758</v>
      </c>
      <c r="C1935" s="329">
        <v>0</v>
      </c>
      <c r="D1935" s="329">
        <v>3446937</v>
      </c>
      <c r="E1935" s="329">
        <v>3446937</v>
      </c>
      <c r="F1935" s="329">
        <v>0</v>
      </c>
    </row>
    <row r="1936" spans="1:6" hidden="1" x14ac:dyDescent="0.25">
      <c r="A1936" s="327" t="s">
        <v>3759</v>
      </c>
      <c r="B1936" s="328" t="s">
        <v>3758</v>
      </c>
      <c r="C1936" s="329">
        <v>0</v>
      </c>
      <c r="D1936" s="329">
        <v>3446937</v>
      </c>
      <c r="E1936" s="329">
        <v>3446937</v>
      </c>
      <c r="F1936" s="329">
        <v>0</v>
      </c>
    </row>
    <row r="1937" spans="1:6" x14ac:dyDescent="0.25">
      <c r="A1937" s="327" t="s">
        <v>3760</v>
      </c>
      <c r="B1937" s="328" t="s">
        <v>3761</v>
      </c>
      <c r="C1937" s="329">
        <v>13896995558.18</v>
      </c>
      <c r="D1937" s="329">
        <v>1160841364.23</v>
      </c>
      <c r="E1937" s="329">
        <v>4845893089.7700005</v>
      </c>
      <c r="F1937" s="329">
        <v>17582047283.720001</v>
      </c>
    </row>
    <row r="1938" spans="1:6" x14ac:dyDescent="0.25">
      <c r="A1938" s="327" t="s">
        <v>22</v>
      </c>
      <c r="B1938" s="328" t="s">
        <v>3762</v>
      </c>
      <c r="C1938" s="329">
        <v>1058821329.8</v>
      </c>
      <c r="D1938" s="329">
        <v>1058821329.8</v>
      </c>
      <c r="E1938" s="329">
        <v>0</v>
      </c>
      <c r="F1938" s="329">
        <v>0</v>
      </c>
    </row>
    <row r="1939" spans="1:6" x14ac:dyDescent="0.25">
      <c r="A1939" s="327" t="s">
        <v>3763</v>
      </c>
      <c r="B1939" s="328" t="s">
        <v>3764</v>
      </c>
      <c r="C1939" s="329">
        <v>0</v>
      </c>
      <c r="D1939" s="329">
        <v>0</v>
      </c>
      <c r="E1939" s="329">
        <v>0</v>
      </c>
      <c r="F1939" s="329">
        <v>0</v>
      </c>
    </row>
    <row r="1940" spans="1:6" x14ac:dyDescent="0.25">
      <c r="A1940" s="327" t="s">
        <v>3765</v>
      </c>
      <c r="B1940" s="328" t="s">
        <v>3766</v>
      </c>
      <c r="C1940" s="329">
        <v>0</v>
      </c>
      <c r="D1940" s="329">
        <v>0</v>
      </c>
      <c r="E1940" s="329">
        <v>0</v>
      </c>
      <c r="F1940" s="329">
        <v>0</v>
      </c>
    </row>
    <row r="1941" spans="1:6" x14ac:dyDescent="0.25">
      <c r="A1941" s="327" t="s">
        <v>3767</v>
      </c>
      <c r="B1941" s="328" t="s">
        <v>3768</v>
      </c>
      <c r="C1941" s="329">
        <v>0</v>
      </c>
      <c r="D1941" s="329">
        <v>0</v>
      </c>
      <c r="E1941" s="329">
        <v>0</v>
      </c>
      <c r="F1941" s="329">
        <v>0</v>
      </c>
    </row>
    <row r="1942" spans="1:6" x14ac:dyDescent="0.25">
      <c r="A1942" s="327" t="s">
        <v>3769</v>
      </c>
      <c r="B1942" s="328" t="s">
        <v>3770</v>
      </c>
      <c r="C1942" s="329">
        <v>0</v>
      </c>
      <c r="D1942" s="329">
        <v>0</v>
      </c>
      <c r="E1942" s="329">
        <v>0</v>
      </c>
      <c r="F1942" s="329">
        <v>0</v>
      </c>
    </row>
    <row r="1943" spans="1:6" x14ac:dyDescent="0.25">
      <c r="A1943" s="327" t="s">
        <v>3771</v>
      </c>
      <c r="B1943" s="328" t="s">
        <v>3772</v>
      </c>
      <c r="C1943" s="329">
        <v>0</v>
      </c>
      <c r="D1943" s="329">
        <v>0</v>
      </c>
      <c r="E1943" s="329">
        <v>0</v>
      </c>
      <c r="F1943" s="329">
        <v>0</v>
      </c>
    </row>
    <row r="1944" spans="1:6" x14ac:dyDescent="0.25">
      <c r="A1944" s="327" t="s">
        <v>3773</v>
      </c>
      <c r="B1944" s="328" t="s">
        <v>3774</v>
      </c>
      <c r="C1944" s="329">
        <v>1058821329.8</v>
      </c>
      <c r="D1944" s="329">
        <v>1058821329.8</v>
      </c>
      <c r="E1944" s="329">
        <v>0</v>
      </c>
      <c r="F1944" s="329">
        <v>0</v>
      </c>
    </row>
    <row r="1945" spans="1:6" x14ac:dyDescent="0.25">
      <c r="A1945" s="327" t="s">
        <v>3775</v>
      </c>
      <c r="B1945" s="328" t="s">
        <v>6529</v>
      </c>
      <c r="C1945" s="329">
        <v>0</v>
      </c>
      <c r="D1945" s="329">
        <v>0</v>
      </c>
      <c r="E1945" s="329">
        <v>0</v>
      </c>
      <c r="F1945" s="329">
        <v>0</v>
      </c>
    </row>
    <row r="1946" spans="1:6" x14ac:dyDescent="0.25">
      <c r="A1946" s="327" t="s">
        <v>23</v>
      </c>
      <c r="B1946" s="328" t="s">
        <v>3776</v>
      </c>
      <c r="C1946" s="329">
        <v>1711013051.27</v>
      </c>
      <c r="D1946" s="329">
        <v>79537580.040000007</v>
      </c>
      <c r="E1946" s="329">
        <v>1058821329.8</v>
      </c>
      <c r="F1946" s="329">
        <v>2690296801.0299997</v>
      </c>
    </row>
    <row r="1947" spans="1:6" x14ac:dyDescent="0.25">
      <c r="A1947" s="327" t="s">
        <v>248</v>
      </c>
      <c r="B1947" s="328" t="s">
        <v>3777</v>
      </c>
      <c r="C1947" s="329">
        <v>-343189433.33999997</v>
      </c>
      <c r="D1947" s="329">
        <v>0</v>
      </c>
      <c r="E1947" s="329">
        <v>0</v>
      </c>
      <c r="F1947" s="329">
        <v>-343189433.33999997</v>
      </c>
    </row>
    <row r="1948" spans="1:6" x14ac:dyDescent="0.25">
      <c r="A1948" s="327" t="s">
        <v>249</v>
      </c>
      <c r="B1948" s="328" t="s">
        <v>3778</v>
      </c>
      <c r="C1948" s="329">
        <v>699192812.33000004</v>
      </c>
      <c r="D1948" s="329">
        <v>0</v>
      </c>
      <c r="E1948" s="329">
        <v>0</v>
      </c>
      <c r="F1948" s="329">
        <v>699192812.33000004</v>
      </c>
    </row>
    <row r="1949" spans="1:6" x14ac:dyDescent="0.25">
      <c r="A1949" s="327" t="s">
        <v>250</v>
      </c>
      <c r="B1949" s="328" t="s">
        <v>3779</v>
      </c>
      <c r="C1949" s="329">
        <v>221982610.84</v>
      </c>
      <c r="D1949" s="329">
        <v>18218891.420000002</v>
      </c>
      <c r="E1949" s="329">
        <v>0</v>
      </c>
      <c r="F1949" s="329">
        <v>203763719.42000002</v>
      </c>
    </row>
    <row r="1950" spans="1:6" x14ac:dyDescent="0.25">
      <c r="A1950" s="327" t="s">
        <v>251</v>
      </c>
      <c r="B1950" s="328" t="s">
        <v>3780</v>
      </c>
      <c r="C1950" s="329">
        <v>1133027061.4400001</v>
      </c>
      <c r="D1950" s="329">
        <v>13289495.5</v>
      </c>
      <c r="E1950" s="329">
        <v>0</v>
      </c>
      <c r="F1950" s="329">
        <v>1119737565.9400001</v>
      </c>
    </row>
    <row r="1951" spans="1:6" x14ac:dyDescent="0.25">
      <c r="A1951" s="327" t="s">
        <v>295</v>
      </c>
      <c r="B1951" s="328" t="s">
        <v>3781</v>
      </c>
      <c r="C1951" s="329">
        <v>0</v>
      </c>
      <c r="D1951" s="329">
        <v>48029193.119999997</v>
      </c>
      <c r="E1951" s="329">
        <v>1058821329.8</v>
      </c>
      <c r="F1951" s="329">
        <v>1010792136.6799999</v>
      </c>
    </row>
    <row r="1952" spans="1:6" x14ac:dyDescent="0.25">
      <c r="A1952" s="327" t="s">
        <v>315</v>
      </c>
      <c r="B1952" s="328" t="s">
        <v>3782</v>
      </c>
      <c r="C1952" s="329">
        <v>0</v>
      </c>
      <c r="D1952" s="329">
        <v>0</v>
      </c>
      <c r="E1952" s="329">
        <v>0</v>
      </c>
      <c r="F1952" s="329">
        <v>0</v>
      </c>
    </row>
    <row r="1953" spans="1:6" x14ac:dyDescent="0.25">
      <c r="A1953" s="327" t="s">
        <v>123</v>
      </c>
      <c r="B1953" s="328" t="s">
        <v>3783</v>
      </c>
      <c r="C1953" s="329">
        <v>2847394168.5999999</v>
      </c>
      <c r="D1953" s="329">
        <v>702755</v>
      </c>
      <c r="E1953" s="329">
        <v>3754256969.8099999</v>
      </c>
      <c r="F1953" s="329">
        <v>6600948383.4099998</v>
      </c>
    </row>
    <row r="1954" spans="1:6" x14ac:dyDescent="0.25">
      <c r="A1954" s="327" t="s">
        <v>3784</v>
      </c>
      <c r="B1954" s="328" t="s">
        <v>3785</v>
      </c>
      <c r="C1954" s="329">
        <v>2847394168.5999999</v>
      </c>
      <c r="D1954" s="329">
        <v>702755</v>
      </c>
      <c r="E1954" s="329">
        <v>3754135982</v>
      </c>
      <c r="F1954" s="329">
        <v>6600827395.6000004</v>
      </c>
    </row>
    <row r="1955" spans="1:6" x14ac:dyDescent="0.25">
      <c r="A1955" s="327" t="s">
        <v>3786</v>
      </c>
      <c r="B1955" s="328" t="s">
        <v>3787</v>
      </c>
      <c r="C1955" s="329">
        <v>0</v>
      </c>
      <c r="D1955" s="329">
        <v>0</v>
      </c>
      <c r="E1955" s="329">
        <v>120987.81</v>
      </c>
      <c r="F1955" s="329">
        <v>120987.81</v>
      </c>
    </row>
    <row r="1956" spans="1:6" x14ac:dyDescent="0.25">
      <c r="A1956" s="327" t="s">
        <v>3788</v>
      </c>
      <c r="B1956" s="328" t="s">
        <v>3789</v>
      </c>
      <c r="C1956" s="329">
        <v>0</v>
      </c>
      <c r="D1956" s="329">
        <v>0</v>
      </c>
      <c r="E1956" s="329">
        <v>0</v>
      </c>
      <c r="F1956" s="329">
        <v>0</v>
      </c>
    </row>
    <row r="1957" spans="1:6" x14ac:dyDescent="0.25">
      <c r="A1957" s="327" t="s">
        <v>3790</v>
      </c>
      <c r="B1957" s="328" t="s">
        <v>3791</v>
      </c>
      <c r="C1957" s="329">
        <v>0</v>
      </c>
      <c r="D1957" s="329">
        <v>0</v>
      </c>
      <c r="E1957" s="329">
        <v>0</v>
      </c>
      <c r="F1957" s="329">
        <v>0</v>
      </c>
    </row>
    <row r="1958" spans="1:6" x14ac:dyDescent="0.25">
      <c r="A1958" s="327" t="s">
        <v>124</v>
      </c>
      <c r="B1958" s="328" t="s">
        <v>3792</v>
      </c>
      <c r="C1958" s="329">
        <v>0</v>
      </c>
      <c r="D1958" s="329">
        <v>0</v>
      </c>
      <c r="E1958" s="329">
        <v>0</v>
      </c>
      <c r="F1958" s="329">
        <v>0</v>
      </c>
    </row>
    <row r="1959" spans="1:6" x14ac:dyDescent="0.25">
      <c r="A1959" s="327" t="s">
        <v>3793</v>
      </c>
      <c r="B1959" s="328" t="s">
        <v>3794</v>
      </c>
      <c r="C1959" s="329">
        <v>0</v>
      </c>
      <c r="D1959" s="329">
        <v>0</v>
      </c>
      <c r="E1959" s="329">
        <v>0</v>
      </c>
      <c r="F1959" s="329">
        <v>0</v>
      </c>
    </row>
    <row r="1960" spans="1:6" x14ac:dyDescent="0.25">
      <c r="A1960" s="327" t="s">
        <v>3795</v>
      </c>
      <c r="B1960" s="328" t="s">
        <v>3796</v>
      </c>
      <c r="C1960" s="329">
        <v>0</v>
      </c>
      <c r="D1960" s="329">
        <v>0</v>
      </c>
      <c r="E1960" s="329">
        <v>0</v>
      </c>
      <c r="F1960" s="329">
        <v>0</v>
      </c>
    </row>
    <row r="1961" spans="1:6" x14ac:dyDescent="0.25">
      <c r="A1961" s="327" t="s">
        <v>3797</v>
      </c>
      <c r="B1961" s="328" t="s">
        <v>3798</v>
      </c>
      <c r="C1961" s="329">
        <v>0</v>
      </c>
      <c r="D1961" s="329">
        <v>0</v>
      </c>
      <c r="E1961" s="329">
        <v>0</v>
      </c>
      <c r="F1961" s="329">
        <v>0</v>
      </c>
    </row>
    <row r="1962" spans="1:6" x14ac:dyDescent="0.25">
      <c r="A1962" s="327" t="s">
        <v>24</v>
      </c>
      <c r="B1962" s="328" t="s">
        <v>3799</v>
      </c>
      <c r="C1962" s="329">
        <v>8279767008.5100002</v>
      </c>
      <c r="D1962" s="329">
        <v>21779699.390000001</v>
      </c>
      <c r="E1962" s="329">
        <v>32814790.160000004</v>
      </c>
      <c r="F1962" s="329">
        <v>8290802099.2799997</v>
      </c>
    </row>
    <row r="1963" spans="1:6" x14ac:dyDescent="0.25">
      <c r="A1963" s="327" t="s">
        <v>3800</v>
      </c>
      <c r="B1963" s="328" t="s">
        <v>3801</v>
      </c>
      <c r="C1963" s="329">
        <v>8240067368.8599997</v>
      </c>
      <c r="D1963" s="329">
        <v>0</v>
      </c>
      <c r="E1963" s="329">
        <v>0</v>
      </c>
      <c r="F1963" s="329">
        <v>8240067368.8599997</v>
      </c>
    </row>
    <row r="1964" spans="1:6" x14ac:dyDescent="0.25">
      <c r="A1964" s="327" t="s">
        <v>3802</v>
      </c>
      <c r="B1964" s="328" t="s">
        <v>3803</v>
      </c>
      <c r="C1964" s="329">
        <v>39699639.649999999</v>
      </c>
      <c r="D1964" s="329">
        <v>21779699.390000001</v>
      </c>
      <c r="E1964" s="329">
        <v>32814790.160000004</v>
      </c>
      <c r="F1964" s="329">
        <v>50734730.420000002</v>
      </c>
    </row>
    <row r="1965" spans="1:6" x14ac:dyDescent="0.25">
      <c r="A1965" s="327" t="s">
        <v>3804</v>
      </c>
      <c r="B1965" s="328" t="s">
        <v>3805</v>
      </c>
      <c r="C1965" s="329">
        <v>39699639.649999999</v>
      </c>
      <c r="D1965" s="329">
        <v>21779699.390000001</v>
      </c>
      <c r="E1965" s="329">
        <v>32814790.160000004</v>
      </c>
      <c r="F1965" s="329">
        <v>50734730.420000002</v>
      </c>
    </row>
    <row r="1966" spans="1:6" x14ac:dyDescent="0.25">
      <c r="A1966" s="327" t="s">
        <v>3806</v>
      </c>
      <c r="B1966" s="328" t="s">
        <v>3807</v>
      </c>
      <c r="C1966" s="329">
        <v>0</v>
      </c>
      <c r="D1966" s="329">
        <v>1896.8400000000001</v>
      </c>
      <c r="E1966" s="329">
        <v>4951471.3899999997</v>
      </c>
      <c r="F1966" s="329">
        <v>4949574.55</v>
      </c>
    </row>
    <row r="1967" spans="1:6" x14ac:dyDescent="0.25">
      <c r="A1967" s="327" t="s">
        <v>3808</v>
      </c>
      <c r="B1967" s="328" t="s">
        <v>3809</v>
      </c>
      <c r="C1967" s="329">
        <v>0</v>
      </c>
      <c r="D1967" s="329">
        <v>38817.729999999996</v>
      </c>
      <c r="E1967" s="329">
        <v>1058748.07</v>
      </c>
      <c r="F1967" s="329">
        <v>1019930.3400000001</v>
      </c>
    </row>
    <row r="1968" spans="1:6" x14ac:dyDescent="0.25">
      <c r="A1968" s="327" t="s">
        <v>3810</v>
      </c>
      <c r="B1968" s="328" t="s">
        <v>3811</v>
      </c>
      <c r="C1968" s="329">
        <v>0</v>
      </c>
      <c r="D1968" s="329">
        <v>350328.01</v>
      </c>
      <c r="E1968" s="329">
        <v>3795985.17</v>
      </c>
      <c r="F1968" s="329">
        <v>3445657.16</v>
      </c>
    </row>
    <row r="1969" spans="1:6" x14ac:dyDescent="0.25">
      <c r="A1969" s="327" t="s">
        <v>3812</v>
      </c>
      <c r="B1969" s="328" t="s">
        <v>3813</v>
      </c>
      <c r="C1969" s="329">
        <v>0</v>
      </c>
      <c r="D1969" s="329">
        <v>9443404.370000001</v>
      </c>
      <c r="E1969" s="329">
        <v>4552289.3499999996</v>
      </c>
      <c r="F1969" s="329">
        <v>-4891115.0200000014</v>
      </c>
    </row>
    <row r="1970" spans="1:6" x14ac:dyDescent="0.25">
      <c r="A1970" s="327" t="s">
        <v>3814</v>
      </c>
      <c r="B1970" s="328" t="s">
        <v>3815</v>
      </c>
      <c r="C1970" s="329">
        <v>39699639.649999999</v>
      </c>
      <c r="D1970" s="329">
        <v>11945252.440000001</v>
      </c>
      <c r="E1970" s="329">
        <v>18456296.18</v>
      </c>
      <c r="F1970" s="329">
        <v>46210683.390000001</v>
      </c>
    </row>
    <row r="1971" spans="1:6" hidden="1" x14ac:dyDescent="0.25">
      <c r="A1971" s="327" t="s">
        <v>3816</v>
      </c>
      <c r="B1971" s="328" t="s">
        <v>3817</v>
      </c>
      <c r="C1971" s="329">
        <v>0</v>
      </c>
      <c r="D1971" s="329">
        <v>0</v>
      </c>
      <c r="E1971" s="329">
        <v>0</v>
      </c>
      <c r="F1971" s="329">
        <v>0</v>
      </c>
    </row>
    <row r="1972" spans="1:6" hidden="1" x14ac:dyDescent="0.25">
      <c r="A1972" s="327" t="s">
        <v>125</v>
      </c>
      <c r="B1972" s="328" t="s">
        <v>3818</v>
      </c>
      <c r="C1972" s="329">
        <v>0</v>
      </c>
      <c r="D1972" s="329">
        <v>0</v>
      </c>
      <c r="E1972" s="329">
        <v>0</v>
      </c>
      <c r="F1972" s="329">
        <v>0</v>
      </c>
    </row>
    <row r="1973" spans="1:6" hidden="1" x14ac:dyDescent="0.25">
      <c r="A1973" s="327" t="s">
        <v>3819</v>
      </c>
      <c r="B1973" s="328" t="s">
        <v>3818</v>
      </c>
      <c r="C1973" s="329">
        <v>0</v>
      </c>
      <c r="D1973" s="329">
        <v>0</v>
      </c>
      <c r="E1973" s="329">
        <v>0</v>
      </c>
      <c r="F1973" s="329">
        <v>0</v>
      </c>
    </row>
    <row r="1974" spans="1:6" hidden="1" x14ac:dyDescent="0.25">
      <c r="A1974" s="327" t="s">
        <v>126</v>
      </c>
      <c r="B1974" s="328" t="s">
        <v>3820</v>
      </c>
      <c r="C1974" s="329">
        <v>0</v>
      </c>
      <c r="D1974" s="329">
        <v>0</v>
      </c>
      <c r="E1974" s="329">
        <v>0</v>
      </c>
      <c r="F1974" s="329">
        <v>0</v>
      </c>
    </row>
    <row r="1975" spans="1:6" hidden="1" x14ac:dyDescent="0.25">
      <c r="A1975" s="327" t="s">
        <v>3821</v>
      </c>
      <c r="B1975" s="328" t="s">
        <v>3820</v>
      </c>
      <c r="C1975" s="329">
        <v>0</v>
      </c>
      <c r="D1975" s="329">
        <v>0</v>
      </c>
      <c r="E1975" s="329">
        <v>0</v>
      </c>
      <c r="F1975" s="329">
        <v>0</v>
      </c>
    </row>
    <row r="1976" spans="1:6" hidden="1" x14ac:dyDescent="0.25">
      <c r="A1976" s="327" t="s">
        <v>313</v>
      </c>
      <c r="B1976" s="328" t="s">
        <v>25</v>
      </c>
      <c r="C1976" s="329">
        <v>0</v>
      </c>
      <c r="D1976" s="329">
        <v>5083520673.0900002</v>
      </c>
      <c r="E1976" s="329">
        <v>11427371025.709999</v>
      </c>
      <c r="F1976" s="329">
        <v>6343850352.6199989</v>
      </c>
    </row>
    <row r="1977" spans="1:6" hidden="1" x14ac:dyDescent="0.25">
      <c r="A1977" s="327" t="s">
        <v>3822</v>
      </c>
      <c r="B1977" s="328" t="s">
        <v>3823</v>
      </c>
      <c r="C1977" s="329">
        <v>0</v>
      </c>
      <c r="D1977" s="329">
        <v>4495636740.9800005</v>
      </c>
      <c r="E1977" s="329">
        <v>7372298078.4499989</v>
      </c>
      <c r="F1977" s="329">
        <v>2876661337.4699984</v>
      </c>
    </row>
    <row r="1978" spans="1:6" hidden="1" x14ac:dyDescent="0.25">
      <c r="A1978" s="327" t="s">
        <v>26</v>
      </c>
      <c r="B1978" s="328" t="s">
        <v>3824</v>
      </c>
      <c r="C1978" s="329">
        <v>0</v>
      </c>
      <c r="D1978" s="329">
        <v>4377015675.7200003</v>
      </c>
      <c r="E1978" s="329">
        <v>6423090292.5899992</v>
      </c>
      <c r="F1978" s="329">
        <v>2046074616.8699989</v>
      </c>
    </row>
    <row r="1979" spans="1:6" hidden="1" x14ac:dyDescent="0.25">
      <c r="A1979" s="327" t="s">
        <v>3825</v>
      </c>
      <c r="B1979" s="328" t="s">
        <v>3826</v>
      </c>
      <c r="C1979" s="329">
        <v>0</v>
      </c>
      <c r="D1979" s="329">
        <v>23615468.379999999</v>
      </c>
      <c r="E1979" s="329">
        <v>52441916.870000005</v>
      </c>
      <c r="F1979" s="329">
        <v>28826448.490000006</v>
      </c>
    </row>
    <row r="1980" spans="1:6" hidden="1" x14ac:dyDescent="0.25">
      <c r="A1980" s="327" t="s">
        <v>3827</v>
      </c>
      <c r="B1980" s="328" t="s">
        <v>3828</v>
      </c>
      <c r="C1980" s="329">
        <v>0</v>
      </c>
      <c r="D1980" s="329">
        <v>23615468.379999999</v>
      </c>
      <c r="E1980" s="329">
        <v>52418188.740000002</v>
      </c>
      <c r="F1980" s="329">
        <v>28802720.360000003</v>
      </c>
    </row>
    <row r="1981" spans="1:6" hidden="1" x14ac:dyDescent="0.25">
      <c r="A1981" s="327" t="s">
        <v>3829</v>
      </c>
      <c r="B1981" s="328" t="s">
        <v>3830</v>
      </c>
      <c r="C1981" s="329">
        <v>0</v>
      </c>
      <c r="D1981" s="329">
        <v>0</v>
      </c>
      <c r="E1981" s="329">
        <v>0</v>
      </c>
      <c r="F1981" s="329">
        <v>0</v>
      </c>
    </row>
    <row r="1982" spans="1:6" hidden="1" x14ac:dyDescent="0.25">
      <c r="A1982" s="327" t="s">
        <v>3831</v>
      </c>
      <c r="B1982" s="328" t="s">
        <v>3832</v>
      </c>
      <c r="C1982" s="329">
        <v>0</v>
      </c>
      <c r="D1982" s="329">
        <v>0</v>
      </c>
      <c r="E1982" s="329">
        <v>0</v>
      </c>
      <c r="F1982" s="329">
        <v>0</v>
      </c>
    </row>
    <row r="1983" spans="1:6" hidden="1" x14ac:dyDescent="0.25">
      <c r="A1983" s="327" t="s">
        <v>3833</v>
      </c>
      <c r="B1983" s="328" t="s">
        <v>3834</v>
      </c>
      <c r="C1983" s="329">
        <v>0</v>
      </c>
      <c r="D1983" s="329">
        <v>0</v>
      </c>
      <c r="E1983" s="329">
        <v>0</v>
      </c>
      <c r="F1983" s="329">
        <v>0</v>
      </c>
    </row>
    <row r="1984" spans="1:6" hidden="1" x14ac:dyDescent="0.25">
      <c r="A1984" s="327" t="s">
        <v>3835</v>
      </c>
      <c r="B1984" s="328" t="s">
        <v>3836</v>
      </c>
      <c r="C1984" s="329">
        <v>0</v>
      </c>
      <c r="D1984" s="329">
        <v>0</v>
      </c>
      <c r="E1984" s="329">
        <v>0</v>
      </c>
      <c r="F1984" s="329">
        <v>0</v>
      </c>
    </row>
    <row r="1985" spans="1:6" hidden="1" x14ac:dyDescent="0.25">
      <c r="A1985" s="327" t="s">
        <v>3837</v>
      </c>
      <c r="B1985" s="328" t="s">
        <v>3838</v>
      </c>
      <c r="C1985" s="329">
        <v>0</v>
      </c>
      <c r="D1985" s="329">
        <v>0</v>
      </c>
      <c r="E1985" s="329">
        <v>0</v>
      </c>
      <c r="F1985" s="329">
        <v>0</v>
      </c>
    </row>
    <row r="1986" spans="1:6" hidden="1" x14ac:dyDescent="0.25">
      <c r="A1986" s="327" t="s">
        <v>3839</v>
      </c>
      <c r="B1986" s="328" t="s">
        <v>3840</v>
      </c>
      <c r="C1986" s="329">
        <v>0</v>
      </c>
      <c r="D1986" s="329">
        <v>0</v>
      </c>
      <c r="E1986" s="329">
        <v>0</v>
      </c>
      <c r="F1986" s="329">
        <v>0</v>
      </c>
    </row>
    <row r="1987" spans="1:6" hidden="1" x14ac:dyDescent="0.25">
      <c r="A1987" s="327" t="s">
        <v>3841</v>
      </c>
      <c r="B1987" s="328" t="s">
        <v>3842</v>
      </c>
      <c r="C1987" s="329">
        <v>0</v>
      </c>
      <c r="D1987" s="329">
        <v>0</v>
      </c>
      <c r="E1987" s="329">
        <v>0</v>
      </c>
      <c r="F1987" s="329">
        <v>0</v>
      </c>
    </row>
    <row r="1988" spans="1:6" hidden="1" x14ac:dyDescent="0.25">
      <c r="A1988" s="327" t="s">
        <v>3843</v>
      </c>
      <c r="B1988" s="328" t="s">
        <v>3844</v>
      </c>
      <c r="C1988" s="329">
        <v>0</v>
      </c>
      <c r="D1988" s="329">
        <v>0</v>
      </c>
      <c r="E1988" s="329">
        <v>0</v>
      </c>
      <c r="F1988" s="329">
        <v>0</v>
      </c>
    </row>
    <row r="1989" spans="1:6" hidden="1" x14ac:dyDescent="0.25">
      <c r="A1989" s="327" t="s">
        <v>3845</v>
      </c>
      <c r="B1989" s="328" t="s">
        <v>3846</v>
      </c>
      <c r="C1989" s="329">
        <v>0</v>
      </c>
      <c r="D1989" s="329">
        <v>0</v>
      </c>
      <c r="E1989" s="329">
        <v>0</v>
      </c>
      <c r="F1989" s="329">
        <v>0</v>
      </c>
    </row>
    <row r="1990" spans="1:6" hidden="1" x14ac:dyDescent="0.25">
      <c r="A1990" s="327" t="s">
        <v>3847</v>
      </c>
      <c r="B1990" s="328" t="s">
        <v>3848</v>
      </c>
      <c r="C1990" s="329">
        <v>0</v>
      </c>
      <c r="D1990" s="329">
        <v>0</v>
      </c>
      <c r="E1990" s="329">
        <v>0</v>
      </c>
      <c r="F1990" s="329">
        <v>0</v>
      </c>
    </row>
    <row r="1991" spans="1:6" hidden="1" x14ac:dyDescent="0.25">
      <c r="A1991" s="327" t="s">
        <v>3849</v>
      </c>
      <c r="B1991" s="328" t="s">
        <v>3850</v>
      </c>
      <c r="C1991" s="329">
        <v>0</v>
      </c>
      <c r="D1991" s="329">
        <v>0</v>
      </c>
      <c r="E1991" s="329">
        <v>0</v>
      </c>
      <c r="F1991" s="329">
        <v>0</v>
      </c>
    </row>
    <row r="1992" spans="1:6" hidden="1" x14ac:dyDescent="0.25">
      <c r="A1992" s="327" t="s">
        <v>3851</v>
      </c>
      <c r="B1992" s="328" t="s">
        <v>3852</v>
      </c>
      <c r="C1992" s="329">
        <v>0</v>
      </c>
      <c r="D1992" s="329">
        <v>0</v>
      </c>
      <c r="E1992" s="329">
        <v>0</v>
      </c>
      <c r="F1992" s="329">
        <v>0</v>
      </c>
    </row>
    <row r="1993" spans="1:6" hidden="1" x14ac:dyDescent="0.25">
      <c r="A1993" s="327" t="s">
        <v>3853</v>
      </c>
      <c r="B1993" s="328" t="s">
        <v>3828</v>
      </c>
      <c r="C1993" s="329">
        <v>0</v>
      </c>
      <c r="D1993" s="329">
        <v>23615468.379999999</v>
      </c>
      <c r="E1993" s="329">
        <v>52418188.740000002</v>
      </c>
      <c r="F1993" s="329">
        <v>28802720.360000003</v>
      </c>
    </row>
    <row r="1994" spans="1:6" hidden="1" x14ac:dyDescent="0.25">
      <c r="A1994" s="327" t="s">
        <v>3854</v>
      </c>
      <c r="B1994" s="328" t="s">
        <v>3855</v>
      </c>
      <c r="C1994" s="329">
        <v>0</v>
      </c>
      <c r="D1994" s="329">
        <v>0</v>
      </c>
      <c r="E1994" s="329">
        <v>0</v>
      </c>
      <c r="F1994" s="329">
        <v>0</v>
      </c>
    </row>
    <row r="1995" spans="1:6" hidden="1" x14ac:dyDescent="0.25">
      <c r="A1995" s="327" t="s">
        <v>3856</v>
      </c>
      <c r="B1995" s="328" t="s">
        <v>3857</v>
      </c>
      <c r="C1995" s="329">
        <v>0</v>
      </c>
      <c r="D1995" s="329">
        <v>0</v>
      </c>
      <c r="E1995" s="329">
        <v>0</v>
      </c>
      <c r="F1995" s="329">
        <v>0</v>
      </c>
    </row>
    <row r="1996" spans="1:6" hidden="1" x14ac:dyDescent="0.25">
      <c r="A1996" s="327" t="s">
        <v>3858</v>
      </c>
      <c r="B1996" s="328" t="s">
        <v>3859</v>
      </c>
      <c r="C1996" s="329">
        <v>0</v>
      </c>
      <c r="D1996" s="329">
        <v>0</v>
      </c>
      <c r="E1996" s="329">
        <v>0</v>
      </c>
      <c r="F1996" s="329">
        <v>0</v>
      </c>
    </row>
    <row r="1997" spans="1:6" hidden="1" x14ac:dyDescent="0.25">
      <c r="A1997" s="327" t="s">
        <v>3860</v>
      </c>
      <c r="B1997" s="328" t="s">
        <v>3861</v>
      </c>
      <c r="C1997" s="329">
        <v>0</v>
      </c>
      <c r="D1997" s="329">
        <v>0</v>
      </c>
      <c r="E1997" s="329">
        <v>0</v>
      </c>
      <c r="F1997" s="329">
        <v>0</v>
      </c>
    </row>
    <row r="1998" spans="1:6" hidden="1" x14ac:dyDescent="0.25">
      <c r="A1998" s="327" t="s">
        <v>3862</v>
      </c>
      <c r="B1998" s="328" t="s">
        <v>3863</v>
      </c>
      <c r="C1998" s="329">
        <v>0</v>
      </c>
      <c r="D1998" s="329">
        <v>0</v>
      </c>
      <c r="E1998" s="329">
        <v>23728.13</v>
      </c>
      <c r="F1998" s="329">
        <v>23728.13</v>
      </c>
    </row>
    <row r="1999" spans="1:6" hidden="1" x14ac:dyDescent="0.25">
      <c r="A1999" s="327" t="s">
        <v>3864</v>
      </c>
      <c r="B1999" s="328" t="s">
        <v>3865</v>
      </c>
      <c r="C1999" s="329">
        <v>0</v>
      </c>
      <c r="D1999" s="329">
        <v>0</v>
      </c>
      <c r="E1999" s="329">
        <v>0</v>
      </c>
      <c r="F1999" s="329">
        <v>0</v>
      </c>
    </row>
    <row r="2000" spans="1:6" hidden="1" x14ac:dyDescent="0.25">
      <c r="A2000" s="327" t="s">
        <v>3866</v>
      </c>
      <c r="B2000" s="328" t="s">
        <v>3867</v>
      </c>
      <c r="C2000" s="329">
        <v>0</v>
      </c>
      <c r="D2000" s="329">
        <v>0</v>
      </c>
      <c r="E2000" s="329">
        <v>0</v>
      </c>
      <c r="F2000" s="329">
        <v>0</v>
      </c>
    </row>
    <row r="2001" spans="1:6" hidden="1" x14ac:dyDescent="0.25">
      <c r="A2001" s="327" t="s">
        <v>3868</v>
      </c>
      <c r="B2001" s="328" t="s">
        <v>3869</v>
      </c>
      <c r="C2001" s="329">
        <v>0</v>
      </c>
      <c r="D2001" s="329">
        <v>0</v>
      </c>
      <c r="E2001" s="329">
        <v>0</v>
      </c>
      <c r="F2001" s="329">
        <v>0</v>
      </c>
    </row>
    <row r="2002" spans="1:6" hidden="1" x14ac:dyDescent="0.25">
      <c r="A2002" s="327" t="s">
        <v>3870</v>
      </c>
      <c r="B2002" s="328" t="s">
        <v>3871</v>
      </c>
      <c r="C2002" s="329">
        <v>0</v>
      </c>
      <c r="D2002" s="329">
        <v>0</v>
      </c>
      <c r="E2002" s="329">
        <v>0</v>
      </c>
      <c r="F2002" s="329">
        <v>0</v>
      </c>
    </row>
    <row r="2003" spans="1:6" hidden="1" x14ac:dyDescent="0.25">
      <c r="A2003" s="327" t="s">
        <v>3872</v>
      </c>
      <c r="B2003" s="328" t="s">
        <v>3873</v>
      </c>
      <c r="C2003" s="329">
        <v>0</v>
      </c>
      <c r="D2003" s="329">
        <v>0</v>
      </c>
      <c r="E2003" s="329">
        <v>0</v>
      </c>
      <c r="F2003" s="329">
        <v>0</v>
      </c>
    </row>
    <row r="2004" spans="1:6" hidden="1" x14ac:dyDescent="0.25">
      <c r="A2004" s="327" t="s">
        <v>3874</v>
      </c>
      <c r="B2004" s="328" t="s">
        <v>3875</v>
      </c>
      <c r="C2004" s="329">
        <v>0</v>
      </c>
      <c r="D2004" s="329">
        <v>0</v>
      </c>
      <c r="E2004" s="329">
        <v>0</v>
      </c>
      <c r="F2004" s="329">
        <v>0</v>
      </c>
    </row>
    <row r="2005" spans="1:6" hidden="1" x14ac:dyDescent="0.25">
      <c r="A2005" s="327" t="s">
        <v>3876</v>
      </c>
      <c r="B2005" s="328" t="s">
        <v>3877</v>
      </c>
      <c r="C2005" s="329">
        <v>0</v>
      </c>
      <c r="D2005" s="329">
        <v>0</v>
      </c>
      <c r="E2005" s="329">
        <v>0</v>
      </c>
      <c r="F2005" s="329">
        <v>0</v>
      </c>
    </row>
    <row r="2006" spans="1:6" hidden="1" x14ac:dyDescent="0.25">
      <c r="A2006" s="327" t="s">
        <v>3878</v>
      </c>
      <c r="B2006" s="328" t="s">
        <v>3879</v>
      </c>
      <c r="C2006" s="329">
        <v>0</v>
      </c>
      <c r="D2006" s="329">
        <v>0</v>
      </c>
      <c r="E2006" s="329">
        <v>0</v>
      </c>
      <c r="F2006" s="329">
        <v>0</v>
      </c>
    </row>
    <row r="2007" spans="1:6" hidden="1" x14ac:dyDescent="0.25">
      <c r="A2007" s="327" t="s">
        <v>3880</v>
      </c>
      <c r="B2007" s="328" t="s">
        <v>3881</v>
      </c>
      <c r="C2007" s="329">
        <v>0</v>
      </c>
      <c r="D2007" s="329">
        <v>0</v>
      </c>
      <c r="E2007" s="329">
        <v>0</v>
      </c>
      <c r="F2007" s="329">
        <v>0</v>
      </c>
    </row>
    <row r="2008" spans="1:6" hidden="1" x14ac:dyDescent="0.25">
      <c r="A2008" s="327" t="s">
        <v>3882</v>
      </c>
      <c r="B2008" s="328" t="s">
        <v>3863</v>
      </c>
      <c r="C2008" s="329">
        <v>0</v>
      </c>
      <c r="D2008" s="329">
        <v>0</v>
      </c>
      <c r="E2008" s="329">
        <v>23728.13</v>
      </c>
      <c r="F2008" s="329">
        <v>23728.13</v>
      </c>
    </row>
    <row r="2009" spans="1:6" hidden="1" x14ac:dyDescent="0.25">
      <c r="A2009" s="327" t="s">
        <v>3883</v>
      </c>
      <c r="B2009" s="328" t="s">
        <v>3855</v>
      </c>
      <c r="C2009" s="329">
        <v>0</v>
      </c>
      <c r="D2009" s="329">
        <v>0</v>
      </c>
      <c r="E2009" s="329">
        <v>0</v>
      </c>
      <c r="F2009" s="329">
        <v>0</v>
      </c>
    </row>
    <row r="2010" spans="1:6" hidden="1" x14ac:dyDescent="0.25">
      <c r="A2010" s="327" t="s">
        <v>3884</v>
      </c>
      <c r="B2010" s="328" t="s">
        <v>3885</v>
      </c>
      <c r="C2010" s="329">
        <v>0</v>
      </c>
      <c r="D2010" s="329">
        <v>0</v>
      </c>
      <c r="E2010" s="329">
        <v>0</v>
      </c>
      <c r="F2010" s="329">
        <v>0</v>
      </c>
    </row>
    <row r="2011" spans="1:6" hidden="1" x14ac:dyDescent="0.25">
      <c r="A2011" s="327" t="s">
        <v>3886</v>
      </c>
      <c r="B2011" s="328" t="s">
        <v>3859</v>
      </c>
      <c r="C2011" s="329">
        <v>0</v>
      </c>
      <c r="D2011" s="329">
        <v>0</v>
      </c>
      <c r="E2011" s="329">
        <v>0</v>
      </c>
      <c r="F2011" s="329">
        <v>0</v>
      </c>
    </row>
    <row r="2012" spans="1:6" hidden="1" x14ac:dyDescent="0.25">
      <c r="A2012" s="327" t="s">
        <v>3887</v>
      </c>
      <c r="B2012" s="328" t="s">
        <v>3861</v>
      </c>
      <c r="C2012" s="329">
        <v>0</v>
      </c>
      <c r="D2012" s="329">
        <v>0</v>
      </c>
      <c r="E2012" s="329">
        <v>0</v>
      </c>
      <c r="F2012" s="329">
        <v>0</v>
      </c>
    </row>
    <row r="2013" spans="1:6" hidden="1" x14ac:dyDescent="0.25">
      <c r="A2013" s="327" t="s">
        <v>3888</v>
      </c>
      <c r="B2013" s="328" t="s">
        <v>3889</v>
      </c>
      <c r="C2013" s="329">
        <v>0</v>
      </c>
      <c r="D2013" s="329">
        <v>4150590862.02</v>
      </c>
      <c r="E2013" s="329">
        <v>6137192063.6499996</v>
      </c>
      <c r="F2013" s="329">
        <v>1986601201.6299996</v>
      </c>
    </row>
    <row r="2014" spans="1:6" hidden="1" x14ac:dyDescent="0.25">
      <c r="A2014" s="327" t="s">
        <v>3890</v>
      </c>
      <c r="B2014" s="328" t="s">
        <v>3891</v>
      </c>
      <c r="C2014" s="329">
        <v>0</v>
      </c>
      <c r="D2014" s="329">
        <v>207091441.40000001</v>
      </c>
      <c r="E2014" s="329">
        <v>1392458384.4899995</v>
      </c>
      <c r="F2014" s="329">
        <v>1185366943.0899994</v>
      </c>
    </row>
    <row r="2015" spans="1:6" hidden="1" x14ac:dyDescent="0.25">
      <c r="A2015" s="327" t="s">
        <v>3892</v>
      </c>
      <c r="B2015" s="328" t="s">
        <v>3893</v>
      </c>
      <c r="C2015" s="329">
        <v>0</v>
      </c>
      <c r="D2015" s="329">
        <v>181175414.49000004</v>
      </c>
      <c r="E2015" s="329">
        <v>1144308315.0300002</v>
      </c>
      <c r="F2015" s="329">
        <v>963132900.5400002</v>
      </c>
    </row>
    <row r="2016" spans="1:6" hidden="1" x14ac:dyDescent="0.25">
      <c r="A2016" s="327" t="s">
        <v>3894</v>
      </c>
      <c r="B2016" s="328" t="s">
        <v>3895</v>
      </c>
      <c r="C2016" s="329">
        <v>0</v>
      </c>
      <c r="D2016" s="329">
        <v>18190402.069999997</v>
      </c>
      <c r="E2016" s="329">
        <v>206332864.03</v>
      </c>
      <c r="F2016" s="329">
        <v>188142461.96000001</v>
      </c>
    </row>
    <row r="2017" spans="1:6" hidden="1" x14ac:dyDescent="0.25">
      <c r="A2017" s="327" t="s">
        <v>3896</v>
      </c>
      <c r="B2017" s="328" t="s">
        <v>3897</v>
      </c>
      <c r="C2017" s="329">
        <v>0</v>
      </c>
      <c r="D2017" s="329">
        <v>0</v>
      </c>
      <c r="E2017" s="329">
        <v>0</v>
      </c>
      <c r="F2017" s="329">
        <v>0</v>
      </c>
    </row>
    <row r="2018" spans="1:6" hidden="1" x14ac:dyDescent="0.25">
      <c r="A2018" s="327" t="s">
        <v>3898</v>
      </c>
      <c r="B2018" s="328" t="s">
        <v>3899</v>
      </c>
      <c r="C2018" s="329">
        <v>0</v>
      </c>
      <c r="D2018" s="329">
        <v>370723.99999999994</v>
      </c>
      <c r="E2018" s="329">
        <v>3880252.87</v>
      </c>
      <c r="F2018" s="329">
        <v>3509528.87</v>
      </c>
    </row>
    <row r="2019" spans="1:6" hidden="1" x14ac:dyDescent="0.25">
      <c r="A2019" s="327" t="s">
        <v>3900</v>
      </c>
      <c r="B2019" s="328" t="s">
        <v>3901</v>
      </c>
      <c r="C2019" s="329">
        <v>0</v>
      </c>
      <c r="D2019" s="329">
        <v>0</v>
      </c>
      <c r="E2019" s="329">
        <v>0</v>
      </c>
      <c r="F2019" s="329">
        <v>0</v>
      </c>
    </row>
    <row r="2020" spans="1:6" hidden="1" x14ac:dyDescent="0.25">
      <c r="A2020" s="327" t="s">
        <v>3902</v>
      </c>
      <c r="B2020" s="328" t="s">
        <v>3903</v>
      </c>
      <c r="C2020" s="329">
        <v>0</v>
      </c>
      <c r="D2020" s="329">
        <v>1307549.25</v>
      </c>
      <c r="E2020" s="329">
        <v>13356742.35</v>
      </c>
      <c r="F2020" s="329">
        <v>12049193.1</v>
      </c>
    </row>
    <row r="2021" spans="1:6" hidden="1" x14ac:dyDescent="0.25">
      <c r="A2021" s="327" t="s">
        <v>3904</v>
      </c>
      <c r="B2021" s="328" t="s">
        <v>3905</v>
      </c>
      <c r="C2021" s="329">
        <v>0</v>
      </c>
      <c r="D2021" s="329">
        <v>0</v>
      </c>
      <c r="E2021" s="329">
        <v>0</v>
      </c>
      <c r="F2021" s="329">
        <v>0</v>
      </c>
    </row>
    <row r="2022" spans="1:6" hidden="1" x14ac:dyDescent="0.25">
      <c r="A2022" s="327" t="s">
        <v>3906</v>
      </c>
      <c r="B2022" s="328" t="s">
        <v>3855</v>
      </c>
      <c r="C2022" s="329">
        <v>0</v>
      </c>
      <c r="D2022" s="329">
        <v>6047351.5899999999</v>
      </c>
      <c r="E2022" s="329">
        <v>24580210.209999997</v>
      </c>
      <c r="F2022" s="329">
        <v>18532858.619999997</v>
      </c>
    </row>
    <row r="2023" spans="1:6" hidden="1" x14ac:dyDescent="0.25">
      <c r="A2023" s="327" t="s">
        <v>3907</v>
      </c>
      <c r="B2023" s="328" t="s">
        <v>3908</v>
      </c>
      <c r="C2023" s="329">
        <v>0</v>
      </c>
      <c r="D2023" s="329">
        <v>0</v>
      </c>
      <c r="E2023" s="329">
        <v>0</v>
      </c>
      <c r="F2023" s="329">
        <v>0</v>
      </c>
    </row>
    <row r="2024" spans="1:6" hidden="1" x14ac:dyDescent="0.25">
      <c r="A2024" s="327" t="s">
        <v>3909</v>
      </c>
      <c r="B2024" s="328" t="s">
        <v>3885</v>
      </c>
      <c r="C2024" s="329">
        <v>0</v>
      </c>
      <c r="D2024" s="329">
        <v>0</v>
      </c>
      <c r="E2024" s="329">
        <v>0</v>
      </c>
      <c r="F2024" s="329">
        <v>0</v>
      </c>
    </row>
    <row r="2025" spans="1:6" hidden="1" x14ac:dyDescent="0.25">
      <c r="A2025" s="327" t="s">
        <v>3910</v>
      </c>
      <c r="B2025" s="328" t="s">
        <v>3859</v>
      </c>
      <c r="C2025" s="329">
        <v>0</v>
      </c>
      <c r="D2025" s="329">
        <v>0</v>
      </c>
      <c r="E2025" s="329">
        <v>0</v>
      </c>
      <c r="F2025" s="329">
        <v>0</v>
      </c>
    </row>
    <row r="2026" spans="1:6" hidden="1" x14ac:dyDescent="0.25">
      <c r="A2026" s="327" t="s">
        <v>3911</v>
      </c>
      <c r="B2026" s="328" t="s">
        <v>3861</v>
      </c>
      <c r="C2026" s="329">
        <v>0</v>
      </c>
      <c r="D2026" s="329">
        <v>0</v>
      </c>
      <c r="E2026" s="329">
        <v>0</v>
      </c>
      <c r="F2026" s="329">
        <v>0</v>
      </c>
    </row>
    <row r="2027" spans="1:6" hidden="1" x14ac:dyDescent="0.25">
      <c r="A2027" s="327" t="s">
        <v>3912</v>
      </c>
      <c r="B2027" s="328" t="s">
        <v>3913</v>
      </c>
      <c r="C2027" s="329">
        <v>0</v>
      </c>
      <c r="D2027" s="329">
        <v>3943499420.6199999</v>
      </c>
      <c r="E2027" s="329">
        <v>4744733679.1599998</v>
      </c>
      <c r="F2027" s="329">
        <v>801234258.53999996</v>
      </c>
    </row>
    <row r="2028" spans="1:6" hidden="1" x14ac:dyDescent="0.25">
      <c r="A2028" s="327" t="s">
        <v>3914</v>
      </c>
      <c r="B2028" s="328" t="s">
        <v>3915</v>
      </c>
      <c r="C2028" s="329">
        <v>0</v>
      </c>
      <c r="D2028" s="329">
        <v>46640666.779999986</v>
      </c>
      <c r="E2028" s="329">
        <v>847874916.71000004</v>
      </c>
      <c r="F2028" s="329">
        <v>801234249.93000007</v>
      </c>
    </row>
    <row r="2029" spans="1:6" hidden="1" x14ac:dyDescent="0.25">
      <c r="A2029" s="327" t="s">
        <v>3916</v>
      </c>
      <c r="B2029" s="328" t="s">
        <v>3917</v>
      </c>
      <c r="C2029" s="329">
        <v>0</v>
      </c>
      <c r="D2029" s="329">
        <v>0</v>
      </c>
      <c r="E2029" s="329">
        <v>0</v>
      </c>
      <c r="F2029" s="329">
        <v>0</v>
      </c>
    </row>
    <row r="2030" spans="1:6" hidden="1" x14ac:dyDescent="0.25">
      <c r="A2030" s="327" t="s">
        <v>3918</v>
      </c>
      <c r="B2030" s="328" t="s">
        <v>3855</v>
      </c>
      <c r="C2030" s="329">
        <v>0</v>
      </c>
      <c r="D2030" s="329">
        <v>3896858753.8400002</v>
      </c>
      <c r="E2030" s="329">
        <v>3896858762.4500008</v>
      </c>
      <c r="F2030" s="329">
        <v>8.6100006103515625</v>
      </c>
    </row>
    <row r="2031" spans="1:6" hidden="1" x14ac:dyDescent="0.25">
      <c r="A2031" s="327" t="s">
        <v>3919</v>
      </c>
      <c r="B2031" s="328" t="s">
        <v>3885</v>
      </c>
      <c r="C2031" s="329">
        <v>0</v>
      </c>
      <c r="D2031" s="329">
        <v>0</v>
      </c>
      <c r="E2031" s="329">
        <v>0</v>
      </c>
      <c r="F2031" s="329">
        <v>0</v>
      </c>
    </row>
    <row r="2032" spans="1:6" hidden="1" x14ac:dyDescent="0.25">
      <c r="A2032" s="327" t="s">
        <v>3920</v>
      </c>
      <c r="B2032" s="328" t="s">
        <v>3859</v>
      </c>
      <c r="C2032" s="329">
        <v>0</v>
      </c>
      <c r="D2032" s="329">
        <v>0</v>
      </c>
      <c r="E2032" s="329">
        <v>0</v>
      </c>
      <c r="F2032" s="329">
        <v>0</v>
      </c>
    </row>
    <row r="2033" spans="1:6" hidden="1" x14ac:dyDescent="0.25">
      <c r="A2033" s="327" t="s">
        <v>3921</v>
      </c>
      <c r="B2033" s="328" t="s">
        <v>3861</v>
      </c>
      <c r="C2033" s="329">
        <v>0</v>
      </c>
      <c r="D2033" s="329">
        <v>0</v>
      </c>
      <c r="E2033" s="329">
        <v>0</v>
      </c>
      <c r="F2033" s="329">
        <v>0</v>
      </c>
    </row>
    <row r="2034" spans="1:6" hidden="1" x14ac:dyDescent="0.25">
      <c r="A2034" s="327" t="s">
        <v>3922</v>
      </c>
      <c r="B2034" s="328" t="s">
        <v>3923</v>
      </c>
      <c r="C2034" s="329">
        <v>0</v>
      </c>
      <c r="D2034" s="329">
        <v>0</v>
      </c>
      <c r="E2034" s="329">
        <v>0</v>
      </c>
      <c r="F2034" s="329">
        <v>0</v>
      </c>
    </row>
    <row r="2035" spans="1:6" hidden="1" x14ac:dyDescent="0.25">
      <c r="A2035" s="327" t="s">
        <v>3924</v>
      </c>
      <c r="B2035" s="328" t="s">
        <v>3923</v>
      </c>
      <c r="C2035" s="329">
        <v>0</v>
      </c>
      <c r="D2035" s="329">
        <v>0</v>
      </c>
      <c r="E2035" s="329">
        <v>0</v>
      </c>
      <c r="F2035" s="329">
        <v>0</v>
      </c>
    </row>
    <row r="2036" spans="1:6" hidden="1" x14ac:dyDescent="0.25">
      <c r="A2036" s="327" t="s">
        <v>3925</v>
      </c>
      <c r="B2036" s="328" t="s">
        <v>3855</v>
      </c>
      <c r="C2036" s="329">
        <v>0</v>
      </c>
      <c r="D2036" s="329">
        <v>0</v>
      </c>
      <c r="E2036" s="329">
        <v>0</v>
      </c>
      <c r="F2036" s="329">
        <v>0</v>
      </c>
    </row>
    <row r="2037" spans="1:6" hidden="1" x14ac:dyDescent="0.25">
      <c r="A2037" s="327" t="s">
        <v>3926</v>
      </c>
      <c r="B2037" s="328" t="s">
        <v>3885</v>
      </c>
      <c r="C2037" s="329">
        <v>0</v>
      </c>
      <c r="D2037" s="329">
        <v>0</v>
      </c>
      <c r="E2037" s="329">
        <v>0</v>
      </c>
      <c r="F2037" s="329">
        <v>0</v>
      </c>
    </row>
    <row r="2038" spans="1:6" hidden="1" x14ac:dyDescent="0.25">
      <c r="A2038" s="327" t="s">
        <v>3927</v>
      </c>
      <c r="B2038" s="328" t="s">
        <v>3859</v>
      </c>
      <c r="C2038" s="329">
        <v>0</v>
      </c>
      <c r="D2038" s="329">
        <v>0</v>
      </c>
      <c r="E2038" s="329">
        <v>0</v>
      </c>
      <c r="F2038" s="329">
        <v>0</v>
      </c>
    </row>
    <row r="2039" spans="1:6" hidden="1" x14ac:dyDescent="0.25">
      <c r="A2039" s="327" t="s">
        <v>3928</v>
      </c>
      <c r="B2039" s="328" t="s">
        <v>3861</v>
      </c>
      <c r="C2039" s="329">
        <v>0</v>
      </c>
      <c r="D2039" s="329">
        <v>0</v>
      </c>
      <c r="E2039" s="329">
        <v>0</v>
      </c>
      <c r="F2039" s="329">
        <v>0</v>
      </c>
    </row>
    <row r="2040" spans="1:6" hidden="1" x14ac:dyDescent="0.25">
      <c r="A2040" s="327" t="s">
        <v>3929</v>
      </c>
      <c r="B2040" s="328" t="s">
        <v>3930</v>
      </c>
      <c r="C2040" s="329">
        <v>0</v>
      </c>
      <c r="D2040" s="329">
        <v>0</v>
      </c>
      <c r="E2040" s="329">
        <v>0</v>
      </c>
      <c r="F2040" s="329">
        <v>0</v>
      </c>
    </row>
    <row r="2041" spans="1:6" hidden="1" x14ac:dyDescent="0.25">
      <c r="A2041" s="327" t="s">
        <v>3931</v>
      </c>
      <c r="B2041" s="328" t="s">
        <v>3932</v>
      </c>
      <c r="C2041" s="329">
        <v>0</v>
      </c>
      <c r="D2041" s="329">
        <v>0</v>
      </c>
      <c r="E2041" s="329">
        <v>0</v>
      </c>
      <c r="F2041" s="329">
        <v>0</v>
      </c>
    </row>
    <row r="2042" spans="1:6" hidden="1" x14ac:dyDescent="0.25">
      <c r="A2042" s="327" t="s">
        <v>3933</v>
      </c>
      <c r="B2042" s="328" t="s">
        <v>3934</v>
      </c>
      <c r="C2042" s="329">
        <v>0</v>
      </c>
      <c r="D2042" s="329">
        <v>0</v>
      </c>
      <c r="E2042" s="329">
        <v>0</v>
      </c>
      <c r="F2042" s="329">
        <v>0</v>
      </c>
    </row>
    <row r="2043" spans="1:6" hidden="1" x14ac:dyDescent="0.25">
      <c r="A2043" s="327" t="s">
        <v>3935</v>
      </c>
      <c r="B2043" s="328" t="s">
        <v>3936</v>
      </c>
      <c r="C2043" s="329">
        <v>0</v>
      </c>
      <c r="D2043" s="329">
        <v>0</v>
      </c>
      <c r="E2043" s="329">
        <v>0</v>
      </c>
      <c r="F2043" s="329">
        <v>0</v>
      </c>
    </row>
    <row r="2044" spans="1:6" hidden="1" x14ac:dyDescent="0.25">
      <c r="A2044" s="327" t="s">
        <v>3937</v>
      </c>
      <c r="B2044" s="328" t="s">
        <v>3938</v>
      </c>
      <c r="C2044" s="329">
        <v>0</v>
      </c>
      <c r="D2044" s="329">
        <v>202809345.31999999</v>
      </c>
      <c r="E2044" s="329">
        <v>233456312.07000002</v>
      </c>
      <c r="F2044" s="329">
        <v>30646966.75000003</v>
      </c>
    </row>
    <row r="2045" spans="1:6" hidden="1" x14ac:dyDescent="0.25">
      <c r="A2045" s="327" t="s">
        <v>3939</v>
      </c>
      <c r="B2045" s="328" t="s">
        <v>3940</v>
      </c>
      <c r="C2045" s="329">
        <v>0</v>
      </c>
      <c r="D2045" s="329">
        <v>202809345.31999999</v>
      </c>
      <c r="E2045" s="329">
        <v>233456312.07000002</v>
      </c>
      <c r="F2045" s="329">
        <v>30646966.75000003</v>
      </c>
    </row>
    <row r="2046" spans="1:6" hidden="1" x14ac:dyDescent="0.25">
      <c r="A2046" s="327" t="s">
        <v>3941</v>
      </c>
      <c r="B2046" s="328" t="s">
        <v>3942</v>
      </c>
      <c r="C2046" s="329">
        <v>0</v>
      </c>
      <c r="D2046" s="329">
        <v>105093425.63999999</v>
      </c>
      <c r="E2046" s="329">
        <v>120248425.62</v>
      </c>
      <c r="F2046" s="329">
        <v>15154999.980000019</v>
      </c>
    </row>
    <row r="2047" spans="1:6" hidden="1" x14ac:dyDescent="0.25">
      <c r="A2047" s="327" t="s">
        <v>3943</v>
      </c>
      <c r="B2047" s="328" t="s">
        <v>3944</v>
      </c>
      <c r="C2047" s="329">
        <v>0</v>
      </c>
      <c r="D2047" s="329">
        <v>892225.33000000007</v>
      </c>
      <c r="E2047" s="329">
        <v>5559033.8700000001</v>
      </c>
      <c r="F2047" s="329">
        <v>4666808.54</v>
      </c>
    </row>
    <row r="2048" spans="1:6" hidden="1" x14ac:dyDescent="0.25">
      <c r="A2048" s="327" t="s">
        <v>3945</v>
      </c>
      <c r="B2048" s="328" t="s">
        <v>3946</v>
      </c>
      <c r="C2048" s="329">
        <v>0</v>
      </c>
      <c r="D2048" s="329">
        <v>96823694.349999994</v>
      </c>
      <c r="E2048" s="329">
        <v>107648852.58000001</v>
      </c>
      <c r="F2048" s="329">
        <v>10825158.230000019</v>
      </c>
    </row>
    <row r="2049" spans="1:6" hidden="1" x14ac:dyDescent="0.25">
      <c r="A2049" s="327" t="s">
        <v>3947</v>
      </c>
      <c r="B2049" s="328" t="s">
        <v>3948</v>
      </c>
      <c r="C2049" s="329">
        <v>0</v>
      </c>
      <c r="D2049" s="329">
        <v>0</v>
      </c>
      <c r="E2049" s="329">
        <v>0</v>
      </c>
      <c r="F2049" s="329">
        <v>0</v>
      </c>
    </row>
    <row r="2050" spans="1:6" hidden="1" x14ac:dyDescent="0.25">
      <c r="A2050" s="327" t="s">
        <v>3949</v>
      </c>
      <c r="B2050" s="328" t="s">
        <v>3885</v>
      </c>
      <c r="C2050" s="329">
        <v>0</v>
      </c>
      <c r="D2050" s="329">
        <v>0</v>
      </c>
      <c r="E2050" s="329">
        <v>0</v>
      </c>
      <c r="F2050" s="329">
        <v>0</v>
      </c>
    </row>
    <row r="2051" spans="1:6" hidden="1" x14ac:dyDescent="0.25">
      <c r="A2051" s="327" t="s">
        <v>3950</v>
      </c>
      <c r="B2051" s="328" t="s">
        <v>3859</v>
      </c>
      <c r="C2051" s="329">
        <v>0</v>
      </c>
      <c r="D2051" s="329">
        <v>0</v>
      </c>
      <c r="E2051" s="329">
        <v>0</v>
      </c>
      <c r="F2051" s="329">
        <v>0</v>
      </c>
    </row>
    <row r="2052" spans="1:6" hidden="1" x14ac:dyDescent="0.25">
      <c r="A2052" s="327" t="s">
        <v>3951</v>
      </c>
      <c r="B2052" s="328" t="s">
        <v>3861</v>
      </c>
      <c r="C2052" s="329">
        <v>0</v>
      </c>
      <c r="D2052" s="329">
        <v>0</v>
      </c>
      <c r="E2052" s="329">
        <v>0</v>
      </c>
      <c r="F2052" s="329">
        <v>0</v>
      </c>
    </row>
    <row r="2053" spans="1:6" hidden="1" x14ac:dyDescent="0.25">
      <c r="A2053" s="327" t="s">
        <v>3952</v>
      </c>
      <c r="B2053" s="328" t="s">
        <v>3953</v>
      </c>
      <c r="C2053" s="329">
        <v>0</v>
      </c>
      <c r="D2053" s="329">
        <v>0</v>
      </c>
      <c r="E2053" s="329">
        <v>0</v>
      </c>
      <c r="F2053" s="329">
        <v>0</v>
      </c>
    </row>
    <row r="2054" spans="1:6" hidden="1" x14ac:dyDescent="0.25">
      <c r="A2054" s="327" t="s">
        <v>127</v>
      </c>
      <c r="B2054" s="328" t="s">
        <v>3954</v>
      </c>
      <c r="C2054" s="329">
        <v>0</v>
      </c>
      <c r="D2054" s="329">
        <v>0</v>
      </c>
      <c r="E2054" s="329">
        <v>0</v>
      </c>
      <c r="F2054" s="329">
        <v>0</v>
      </c>
    </row>
    <row r="2055" spans="1:6" hidden="1" x14ac:dyDescent="0.25">
      <c r="A2055" s="327" t="s">
        <v>3955</v>
      </c>
      <c r="B2055" s="328" t="s">
        <v>3956</v>
      </c>
      <c r="C2055" s="329">
        <v>0</v>
      </c>
      <c r="D2055" s="329">
        <v>0</v>
      </c>
      <c r="E2055" s="329">
        <v>0</v>
      </c>
      <c r="F2055" s="329">
        <v>0</v>
      </c>
    </row>
    <row r="2056" spans="1:6" hidden="1" x14ac:dyDescent="0.25">
      <c r="A2056" s="327" t="s">
        <v>3957</v>
      </c>
      <c r="B2056" s="328" t="s">
        <v>3958</v>
      </c>
      <c r="C2056" s="329">
        <v>0</v>
      </c>
      <c r="D2056" s="329">
        <v>0</v>
      </c>
      <c r="E2056" s="329">
        <v>0</v>
      </c>
      <c r="F2056" s="329">
        <v>0</v>
      </c>
    </row>
    <row r="2057" spans="1:6" hidden="1" x14ac:dyDescent="0.25">
      <c r="A2057" s="327" t="s">
        <v>3959</v>
      </c>
      <c r="B2057" s="328" t="s">
        <v>3960</v>
      </c>
      <c r="C2057" s="329">
        <v>0</v>
      </c>
      <c r="D2057" s="329">
        <v>0</v>
      </c>
      <c r="E2057" s="329">
        <v>0</v>
      </c>
      <c r="F2057" s="329">
        <v>0</v>
      </c>
    </row>
    <row r="2058" spans="1:6" hidden="1" x14ac:dyDescent="0.25">
      <c r="A2058" s="327" t="s">
        <v>3961</v>
      </c>
      <c r="B2058" s="328" t="s">
        <v>3962</v>
      </c>
      <c r="C2058" s="329">
        <v>0</v>
      </c>
      <c r="D2058" s="329">
        <v>0</v>
      </c>
      <c r="E2058" s="329">
        <v>0</v>
      </c>
      <c r="F2058" s="329">
        <v>0</v>
      </c>
    </row>
    <row r="2059" spans="1:6" hidden="1" x14ac:dyDescent="0.25">
      <c r="A2059" s="327" t="s">
        <v>3963</v>
      </c>
      <c r="B2059" s="328" t="s">
        <v>3964</v>
      </c>
      <c r="C2059" s="329">
        <v>0</v>
      </c>
      <c r="D2059" s="329">
        <v>0</v>
      </c>
      <c r="E2059" s="329">
        <v>0</v>
      </c>
      <c r="F2059" s="329">
        <v>0</v>
      </c>
    </row>
    <row r="2060" spans="1:6" hidden="1" x14ac:dyDescent="0.25">
      <c r="A2060" s="327" t="s">
        <v>128</v>
      </c>
      <c r="B2060" s="328" t="s">
        <v>3965</v>
      </c>
      <c r="C2060" s="329">
        <v>0</v>
      </c>
      <c r="D2060" s="329">
        <v>0</v>
      </c>
      <c r="E2060" s="329">
        <v>0</v>
      </c>
      <c r="F2060" s="329">
        <v>0</v>
      </c>
    </row>
    <row r="2061" spans="1:6" hidden="1" x14ac:dyDescent="0.25">
      <c r="A2061" s="327" t="s">
        <v>3966</v>
      </c>
      <c r="B2061" s="328" t="s">
        <v>3965</v>
      </c>
      <c r="C2061" s="329">
        <v>0</v>
      </c>
      <c r="D2061" s="329">
        <v>0</v>
      </c>
      <c r="E2061" s="329">
        <v>0</v>
      </c>
      <c r="F2061" s="329">
        <v>0</v>
      </c>
    </row>
    <row r="2062" spans="1:6" hidden="1" x14ac:dyDescent="0.25">
      <c r="A2062" s="327" t="s">
        <v>3967</v>
      </c>
      <c r="B2062" s="328" t="s">
        <v>3968</v>
      </c>
      <c r="C2062" s="329">
        <v>0</v>
      </c>
      <c r="D2062" s="329">
        <v>0</v>
      </c>
      <c r="E2062" s="329">
        <v>0</v>
      </c>
      <c r="F2062" s="329">
        <v>0</v>
      </c>
    </row>
    <row r="2063" spans="1:6" hidden="1" x14ac:dyDescent="0.25">
      <c r="A2063" s="327" t="s">
        <v>3969</v>
      </c>
      <c r="B2063" s="328" t="s">
        <v>3970</v>
      </c>
      <c r="C2063" s="329">
        <v>0</v>
      </c>
      <c r="D2063" s="329">
        <v>0</v>
      </c>
      <c r="E2063" s="329">
        <v>0</v>
      </c>
      <c r="F2063" s="329">
        <v>0</v>
      </c>
    </row>
    <row r="2064" spans="1:6" hidden="1" x14ac:dyDescent="0.25">
      <c r="A2064" s="327" t="s">
        <v>3971</v>
      </c>
      <c r="B2064" s="328" t="s">
        <v>3972</v>
      </c>
      <c r="C2064" s="329">
        <v>0</v>
      </c>
      <c r="D2064" s="329">
        <v>0</v>
      </c>
      <c r="E2064" s="329">
        <v>0</v>
      </c>
      <c r="F2064" s="329">
        <v>0</v>
      </c>
    </row>
    <row r="2065" spans="1:6" hidden="1" x14ac:dyDescent="0.25">
      <c r="A2065" s="327" t="s">
        <v>3973</v>
      </c>
      <c r="B2065" s="328" t="s">
        <v>3974</v>
      </c>
      <c r="C2065" s="329">
        <v>0</v>
      </c>
      <c r="D2065" s="329">
        <v>0</v>
      </c>
      <c r="E2065" s="329">
        <v>0</v>
      </c>
      <c r="F2065" s="329">
        <v>0</v>
      </c>
    </row>
    <row r="2066" spans="1:6" hidden="1" x14ac:dyDescent="0.25">
      <c r="A2066" s="327" t="s">
        <v>3975</v>
      </c>
      <c r="B2066" s="328" t="s">
        <v>3976</v>
      </c>
      <c r="C2066" s="329">
        <v>0</v>
      </c>
      <c r="D2066" s="329">
        <v>0</v>
      </c>
      <c r="E2066" s="329">
        <v>0</v>
      </c>
      <c r="F2066" s="329">
        <v>0</v>
      </c>
    </row>
    <row r="2067" spans="1:6" hidden="1" x14ac:dyDescent="0.25">
      <c r="A2067" s="327" t="s">
        <v>3977</v>
      </c>
      <c r="B2067" s="328" t="s">
        <v>3978</v>
      </c>
      <c r="C2067" s="329">
        <v>0</v>
      </c>
      <c r="D2067" s="329">
        <v>0</v>
      </c>
      <c r="E2067" s="329">
        <v>0</v>
      </c>
      <c r="F2067" s="329">
        <v>0</v>
      </c>
    </row>
    <row r="2068" spans="1:6" hidden="1" x14ac:dyDescent="0.25">
      <c r="A2068" s="327" t="s">
        <v>3979</v>
      </c>
      <c r="B2068" s="328" t="s">
        <v>3980</v>
      </c>
      <c r="C2068" s="329">
        <v>0</v>
      </c>
      <c r="D2068" s="329">
        <v>0</v>
      </c>
      <c r="E2068" s="329">
        <v>0</v>
      </c>
      <c r="F2068" s="329">
        <v>0</v>
      </c>
    </row>
    <row r="2069" spans="1:6" hidden="1" x14ac:dyDescent="0.25">
      <c r="A2069" s="327" t="s">
        <v>3981</v>
      </c>
      <c r="B2069" s="328" t="s">
        <v>3982</v>
      </c>
      <c r="C2069" s="329">
        <v>0</v>
      </c>
      <c r="D2069" s="329">
        <v>0</v>
      </c>
      <c r="E2069" s="329">
        <v>0</v>
      </c>
      <c r="F2069" s="329">
        <v>0</v>
      </c>
    </row>
    <row r="2070" spans="1:6" hidden="1" x14ac:dyDescent="0.25">
      <c r="A2070" s="327" t="s">
        <v>3983</v>
      </c>
      <c r="B2070" s="328" t="s">
        <v>3984</v>
      </c>
      <c r="C2070" s="329">
        <v>0</v>
      </c>
      <c r="D2070" s="329">
        <v>0</v>
      </c>
      <c r="E2070" s="329">
        <v>0</v>
      </c>
      <c r="F2070" s="329">
        <v>0</v>
      </c>
    </row>
    <row r="2071" spans="1:6" hidden="1" x14ac:dyDescent="0.25">
      <c r="A2071" s="327" t="s">
        <v>3985</v>
      </c>
      <c r="B2071" s="328" t="s">
        <v>3986</v>
      </c>
      <c r="C2071" s="329">
        <v>0</v>
      </c>
      <c r="D2071" s="329">
        <v>0</v>
      </c>
      <c r="E2071" s="329">
        <v>0</v>
      </c>
      <c r="F2071" s="329">
        <v>0</v>
      </c>
    </row>
    <row r="2072" spans="1:6" hidden="1" x14ac:dyDescent="0.25">
      <c r="A2072" s="327" t="s">
        <v>3987</v>
      </c>
      <c r="B2072" s="328" t="s">
        <v>3988</v>
      </c>
      <c r="C2072" s="329">
        <v>0</v>
      </c>
      <c r="D2072" s="329">
        <v>0</v>
      </c>
      <c r="E2072" s="329">
        <v>0</v>
      </c>
      <c r="F2072" s="329">
        <v>0</v>
      </c>
    </row>
    <row r="2073" spans="1:6" hidden="1" x14ac:dyDescent="0.25">
      <c r="A2073" s="327" t="s">
        <v>3989</v>
      </c>
      <c r="B2073" s="328" t="s">
        <v>3990</v>
      </c>
      <c r="C2073" s="329">
        <v>0</v>
      </c>
      <c r="D2073" s="329">
        <v>0</v>
      </c>
      <c r="E2073" s="329">
        <v>0</v>
      </c>
      <c r="F2073" s="329">
        <v>0</v>
      </c>
    </row>
    <row r="2074" spans="1:6" hidden="1" x14ac:dyDescent="0.25">
      <c r="A2074" s="327" t="s">
        <v>3991</v>
      </c>
      <c r="B2074" s="328" t="s">
        <v>3992</v>
      </c>
      <c r="C2074" s="329">
        <v>0</v>
      </c>
      <c r="D2074" s="329">
        <v>0</v>
      </c>
      <c r="E2074" s="329">
        <v>0</v>
      </c>
      <c r="F2074" s="329">
        <v>0</v>
      </c>
    </row>
    <row r="2075" spans="1:6" hidden="1" x14ac:dyDescent="0.25">
      <c r="A2075" s="327" t="s">
        <v>3993</v>
      </c>
      <c r="B2075" s="328" t="s">
        <v>3855</v>
      </c>
      <c r="C2075" s="329">
        <v>0</v>
      </c>
      <c r="D2075" s="329">
        <v>0</v>
      </c>
      <c r="E2075" s="329">
        <v>0</v>
      </c>
      <c r="F2075" s="329">
        <v>0</v>
      </c>
    </row>
    <row r="2076" spans="1:6" hidden="1" x14ac:dyDescent="0.25">
      <c r="A2076" s="327" t="s">
        <v>3994</v>
      </c>
      <c r="B2076" s="328" t="s">
        <v>3859</v>
      </c>
      <c r="C2076" s="329">
        <v>0</v>
      </c>
      <c r="D2076" s="329">
        <v>0</v>
      </c>
      <c r="E2076" s="329">
        <v>0</v>
      </c>
      <c r="F2076" s="329">
        <v>0</v>
      </c>
    </row>
    <row r="2077" spans="1:6" hidden="1" x14ac:dyDescent="0.25">
      <c r="A2077" s="327" t="s">
        <v>3995</v>
      </c>
      <c r="B2077" s="328" t="s">
        <v>3861</v>
      </c>
      <c r="C2077" s="329">
        <v>0</v>
      </c>
      <c r="D2077" s="329">
        <v>0</v>
      </c>
      <c r="E2077" s="329">
        <v>0</v>
      </c>
      <c r="F2077" s="329">
        <v>0</v>
      </c>
    </row>
    <row r="2078" spans="1:6" hidden="1" x14ac:dyDescent="0.25">
      <c r="A2078" s="327" t="s">
        <v>27</v>
      </c>
      <c r="B2078" s="328" t="s">
        <v>2563</v>
      </c>
      <c r="C2078" s="329">
        <v>0</v>
      </c>
      <c r="D2078" s="329">
        <v>11692161.529999999</v>
      </c>
      <c r="E2078" s="329">
        <v>325139747.50999999</v>
      </c>
      <c r="F2078" s="329">
        <v>313447585.98000002</v>
      </c>
    </row>
    <row r="2079" spans="1:6" hidden="1" x14ac:dyDescent="0.25">
      <c r="A2079" s="327" t="s">
        <v>3996</v>
      </c>
      <c r="B2079" s="328" t="s">
        <v>3997</v>
      </c>
      <c r="C2079" s="329">
        <v>0</v>
      </c>
      <c r="D2079" s="329">
        <v>6420879.0799999991</v>
      </c>
      <c r="E2079" s="329">
        <v>128763882.67</v>
      </c>
      <c r="F2079" s="329">
        <v>122343003.59</v>
      </c>
    </row>
    <row r="2080" spans="1:6" hidden="1" x14ac:dyDescent="0.25">
      <c r="A2080" s="327" t="s">
        <v>3998</v>
      </c>
      <c r="B2080" s="328" t="s">
        <v>3999</v>
      </c>
      <c r="C2080" s="329">
        <v>0</v>
      </c>
      <c r="D2080" s="329">
        <v>6420879.0799999991</v>
      </c>
      <c r="E2080" s="329">
        <v>128763882.67</v>
      </c>
      <c r="F2080" s="329">
        <v>122343003.59</v>
      </c>
    </row>
    <row r="2081" spans="1:6" hidden="1" x14ac:dyDescent="0.25">
      <c r="A2081" s="327" t="s">
        <v>4000</v>
      </c>
      <c r="B2081" s="328" t="s">
        <v>4001</v>
      </c>
      <c r="C2081" s="329">
        <v>0</v>
      </c>
      <c r="D2081" s="329">
        <v>0</v>
      </c>
      <c r="E2081" s="329">
        <v>1823326.3800000001</v>
      </c>
      <c r="F2081" s="329">
        <v>1823326.3800000001</v>
      </c>
    </row>
    <row r="2082" spans="1:6" hidden="1" x14ac:dyDescent="0.25">
      <c r="A2082" s="327" t="s">
        <v>4002</v>
      </c>
      <c r="B2082" s="328" t="s">
        <v>4003</v>
      </c>
      <c r="C2082" s="329">
        <v>0</v>
      </c>
      <c r="D2082" s="329">
        <v>337042.13</v>
      </c>
      <c r="E2082" s="329">
        <v>26002781.759999998</v>
      </c>
      <c r="F2082" s="329">
        <v>25665739.629999999</v>
      </c>
    </row>
    <row r="2083" spans="1:6" hidden="1" x14ac:dyDescent="0.25">
      <c r="A2083" s="327" t="s">
        <v>4004</v>
      </c>
      <c r="B2083" s="328" t="s">
        <v>4005</v>
      </c>
      <c r="C2083" s="329">
        <v>0</v>
      </c>
      <c r="D2083" s="329">
        <v>54823.780000000006</v>
      </c>
      <c r="E2083" s="329">
        <v>620243.89999999991</v>
      </c>
      <c r="F2083" s="329">
        <v>565420.11999999988</v>
      </c>
    </row>
    <row r="2084" spans="1:6" hidden="1" x14ac:dyDescent="0.25">
      <c r="A2084" s="327" t="s">
        <v>4006</v>
      </c>
      <c r="B2084" s="328" t="s">
        <v>4007</v>
      </c>
      <c r="C2084" s="329">
        <v>0</v>
      </c>
      <c r="D2084" s="329">
        <v>2216147</v>
      </c>
      <c r="E2084" s="329">
        <v>30051595.780000005</v>
      </c>
      <c r="F2084" s="329">
        <v>27835448.780000005</v>
      </c>
    </row>
    <row r="2085" spans="1:6" hidden="1" x14ac:dyDescent="0.25">
      <c r="A2085" s="327" t="s">
        <v>4008</v>
      </c>
      <c r="B2085" s="328" t="s">
        <v>4009</v>
      </c>
      <c r="C2085" s="329">
        <v>0</v>
      </c>
      <c r="D2085" s="329">
        <v>3397263.05</v>
      </c>
      <c r="E2085" s="329">
        <v>34066577.5</v>
      </c>
      <c r="F2085" s="329">
        <v>30669314.449999999</v>
      </c>
    </row>
    <row r="2086" spans="1:6" hidden="1" x14ac:dyDescent="0.25">
      <c r="A2086" s="327" t="s">
        <v>4010</v>
      </c>
      <c r="B2086" s="328" t="s">
        <v>4011</v>
      </c>
      <c r="C2086" s="329">
        <v>0</v>
      </c>
      <c r="D2086" s="329">
        <v>0</v>
      </c>
      <c r="E2086" s="329">
        <v>0</v>
      </c>
      <c r="F2086" s="329">
        <v>0</v>
      </c>
    </row>
    <row r="2087" spans="1:6" hidden="1" x14ac:dyDescent="0.25">
      <c r="A2087" s="327" t="s">
        <v>4012</v>
      </c>
      <c r="B2087" s="328" t="s">
        <v>4013</v>
      </c>
      <c r="C2087" s="329">
        <v>0</v>
      </c>
      <c r="D2087" s="329">
        <v>0</v>
      </c>
      <c r="E2087" s="329">
        <v>0</v>
      </c>
      <c r="F2087" s="329">
        <v>0</v>
      </c>
    </row>
    <row r="2088" spans="1:6" hidden="1" x14ac:dyDescent="0.25">
      <c r="A2088" s="327" t="s">
        <v>4014</v>
      </c>
      <c r="B2088" s="328" t="s">
        <v>4015</v>
      </c>
      <c r="C2088" s="329">
        <v>0</v>
      </c>
      <c r="D2088" s="329">
        <v>415603.12000000005</v>
      </c>
      <c r="E2088" s="329">
        <v>28525679.109999999</v>
      </c>
      <c r="F2088" s="329">
        <v>28110075.989999998</v>
      </c>
    </row>
    <row r="2089" spans="1:6" hidden="1" x14ac:dyDescent="0.25">
      <c r="A2089" s="327" t="s">
        <v>4016</v>
      </c>
      <c r="B2089" s="328" t="s">
        <v>4017</v>
      </c>
      <c r="C2089" s="329">
        <v>0</v>
      </c>
      <c r="D2089" s="329">
        <v>0</v>
      </c>
      <c r="E2089" s="329">
        <v>4121524.39</v>
      </c>
      <c r="F2089" s="329">
        <v>4121524.39</v>
      </c>
    </row>
    <row r="2090" spans="1:6" hidden="1" x14ac:dyDescent="0.25">
      <c r="A2090" s="327" t="s">
        <v>4018</v>
      </c>
      <c r="B2090" s="328" t="s">
        <v>4019</v>
      </c>
      <c r="C2090" s="329">
        <v>0</v>
      </c>
      <c r="D2090" s="329">
        <v>0</v>
      </c>
      <c r="E2090" s="329">
        <v>0</v>
      </c>
      <c r="F2090" s="329">
        <v>0</v>
      </c>
    </row>
    <row r="2091" spans="1:6" hidden="1" x14ac:dyDescent="0.25">
      <c r="A2091" s="327" t="s">
        <v>4020</v>
      </c>
      <c r="B2091" s="328" t="s">
        <v>4021</v>
      </c>
      <c r="C2091" s="329">
        <v>0</v>
      </c>
      <c r="D2091" s="329">
        <v>0</v>
      </c>
      <c r="E2091" s="329">
        <v>0</v>
      </c>
      <c r="F2091" s="329">
        <v>0</v>
      </c>
    </row>
    <row r="2092" spans="1:6" hidden="1" x14ac:dyDescent="0.25">
      <c r="A2092" s="327" t="s">
        <v>4022</v>
      </c>
      <c r="B2092" s="328" t="s">
        <v>4023</v>
      </c>
      <c r="C2092" s="329">
        <v>0</v>
      </c>
      <c r="D2092" s="329">
        <v>0</v>
      </c>
      <c r="E2092" s="329">
        <v>3552153.85</v>
      </c>
      <c r="F2092" s="329">
        <v>3552153.85</v>
      </c>
    </row>
    <row r="2093" spans="1:6" hidden="1" x14ac:dyDescent="0.25">
      <c r="A2093" s="327" t="s">
        <v>4024</v>
      </c>
      <c r="B2093" s="328" t="s">
        <v>3855</v>
      </c>
      <c r="C2093" s="329">
        <v>0</v>
      </c>
      <c r="D2093" s="329">
        <v>0</v>
      </c>
      <c r="E2093" s="329">
        <v>0</v>
      </c>
      <c r="F2093" s="329">
        <v>0</v>
      </c>
    </row>
    <row r="2094" spans="1:6" hidden="1" x14ac:dyDescent="0.25">
      <c r="A2094" s="327" t="s">
        <v>4025</v>
      </c>
      <c r="B2094" s="328" t="s">
        <v>3857</v>
      </c>
      <c r="C2094" s="329">
        <v>0</v>
      </c>
      <c r="D2094" s="329">
        <v>0</v>
      </c>
      <c r="E2094" s="329">
        <v>0</v>
      </c>
      <c r="F2094" s="329">
        <v>0</v>
      </c>
    </row>
    <row r="2095" spans="1:6" hidden="1" x14ac:dyDescent="0.25">
      <c r="A2095" s="327" t="s">
        <v>4026</v>
      </c>
      <c r="B2095" s="328" t="s">
        <v>3859</v>
      </c>
      <c r="C2095" s="329">
        <v>0</v>
      </c>
      <c r="D2095" s="329">
        <v>0</v>
      </c>
      <c r="E2095" s="329">
        <v>0</v>
      </c>
      <c r="F2095" s="329">
        <v>0</v>
      </c>
    </row>
    <row r="2096" spans="1:6" hidden="1" x14ac:dyDescent="0.25">
      <c r="A2096" s="327" t="s">
        <v>4027</v>
      </c>
      <c r="B2096" s="328" t="s">
        <v>3861</v>
      </c>
      <c r="C2096" s="329">
        <v>0</v>
      </c>
      <c r="D2096" s="329">
        <v>0</v>
      </c>
      <c r="E2096" s="329">
        <v>0</v>
      </c>
      <c r="F2096" s="329">
        <v>0</v>
      </c>
    </row>
    <row r="2097" spans="1:6" hidden="1" x14ac:dyDescent="0.25">
      <c r="A2097" s="327" t="s">
        <v>4028</v>
      </c>
      <c r="B2097" s="328" t="s">
        <v>4029</v>
      </c>
      <c r="C2097" s="329">
        <v>0</v>
      </c>
      <c r="D2097" s="329">
        <v>0</v>
      </c>
      <c r="E2097" s="329">
        <v>0</v>
      </c>
      <c r="F2097" s="329">
        <v>0</v>
      </c>
    </row>
    <row r="2098" spans="1:6" hidden="1" x14ac:dyDescent="0.25">
      <c r="A2098" s="327" t="s">
        <v>4030</v>
      </c>
      <c r="B2098" s="328" t="s">
        <v>4031</v>
      </c>
      <c r="C2098" s="329">
        <v>0</v>
      </c>
      <c r="D2098" s="329">
        <v>2113893.4599999995</v>
      </c>
      <c r="E2098" s="329">
        <v>183745971.57999998</v>
      </c>
      <c r="F2098" s="329">
        <v>181632078.11999997</v>
      </c>
    </row>
    <row r="2099" spans="1:6" hidden="1" x14ac:dyDescent="0.25">
      <c r="A2099" s="327" t="s">
        <v>4032</v>
      </c>
      <c r="B2099" s="328" t="s">
        <v>4033</v>
      </c>
      <c r="C2099" s="329">
        <v>0</v>
      </c>
      <c r="D2099" s="329">
        <v>0</v>
      </c>
      <c r="E2099" s="329">
        <v>0</v>
      </c>
      <c r="F2099" s="329">
        <v>0</v>
      </c>
    </row>
    <row r="2100" spans="1:6" hidden="1" x14ac:dyDescent="0.25">
      <c r="A2100" s="327" t="s">
        <v>4034</v>
      </c>
      <c r="B2100" s="328" t="s">
        <v>4035</v>
      </c>
      <c r="C2100" s="329">
        <v>0</v>
      </c>
      <c r="D2100" s="329">
        <v>0</v>
      </c>
      <c r="E2100" s="329">
        <v>0</v>
      </c>
      <c r="F2100" s="329">
        <v>0</v>
      </c>
    </row>
    <row r="2101" spans="1:6" hidden="1" x14ac:dyDescent="0.25">
      <c r="A2101" s="327" t="s">
        <v>4036</v>
      </c>
      <c r="B2101" s="328" t="s">
        <v>4037</v>
      </c>
      <c r="C2101" s="329">
        <v>0</v>
      </c>
      <c r="D2101" s="329">
        <v>0</v>
      </c>
      <c r="E2101" s="329">
        <v>0</v>
      </c>
      <c r="F2101" s="329">
        <v>0</v>
      </c>
    </row>
    <row r="2102" spans="1:6" hidden="1" x14ac:dyDescent="0.25">
      <c r="A2102" s="327" t="s">
        <v>4038</v>
      </c>
      <c r="B2102" s="328" t="s">
        <v>4039</v>
      </c>
      <c r="C2102" s="329">
        <v>0</v>
      </c>
      <c r="D2102" s="329">
        <v>0</v>
      </c>
      <c r="E2102" s="329">
        <v>0</v>
      </c>
      <c r="F2102" s="329">
        <v>0</v>
      </c>
    </row>
    <row r="2103" spans="1:6" hidden="1" x14ac:dyDescent="0.25">
      <c r="A2103" s="327" t="s">
        <v>4040</v>
      </c>
      <c r="B2103" s="328" t="s">
        <v>4041</v>
      </c>
      <c r="C2103" s="329">
        <v>0</v>
      </c>
      <c r="D2103" s="329">
        <v>0</v>
      </c>
      <c r="E2103" s="329">
        <v>0</v>
      </c>
      <c r="F2103" s="329">
        <v>0</v>
      </c>
    </row>
    <row r="2104" spans="1:6" hidden="1" x14ac:dyDescent="0.25">
      <c r="A2104" s="327" t="s">
        <v>4042</v>
      </c>
      <c r="B2104" s="328" t="s">
        <v>3855</v>
      </c>
      <c r="C2104" s="329">
        <v>0</v>
      </c>
      <c r="D2104" s="329">
        <v>0</v>
      </c>
      <c r="E2104" s="329">
        <v>0</v>
      </c>
      <c r="F2104" s="329">
        <v>0</v>
      </c>
    </row>
    <row r="2105" spans="1:6" hidden="1" x14ac:dyDescent="0.25">
      <c r="A2105" s="327" t="s">
        <v>4043</v>
      </c>
      <c r="B2105" s="328" t="s">
        <v>3857</v>
      </c>
      <c r="C2105" s="329">
        <v>0</v>
      </c>
      <c r="D2105" s="329">
        <v>0</v>
      </c>
      <c r="E2105" s="329">
        <v>0</v>
      </c>
      <c r="F2105" s="329">
        <v>0</v>
      </c>
    </row>
    <row r="2106" spans="1:6" hidden="1" x14ac:dyDescent="0.25">
      <c r="A2106" s="327" t="s">
        <v>4044</v>
      </c>
      <c r="B2106" s="328" t="s">
        <v>3859</v>
      </c>
      <c r="C2106" s="329">
        <v>0</v>
      </c>
      <c r="D2106" s="329">
        <v>0</v>
      </c>
      <c r="E2106" s="329">
        <v>0</v>
      </c>
      <c r="F2106" s="329">
        <v>0</v>
      </c>
    </row>
    <row r="2107" spans="1:6" hidden="1" x14ac:dyDescent="0.25">
      <c r="A2107" s="327" t="s">
        <v>4045</v>
      </c>
      <c r="B2107" s="328" t="s">
        <v>3861</v>
      </c>
      <c r="C2107" s="329">
        <v>0</v>
      </c>
      <c r="D2107" s="329">
        <v>0</v>
      </c>
      <c r="E2107" s="329">
        <v>0</v>
      </c>
      <c r="F2107" s="329">
        <v>0</v>
      </c>
    </row>
    <row r="2108" spans="1:6" hidden="1" x14ac:dyDescent="0.25">
      <c r="A2108" s="327" t="s">
        <v>4046</v>
      </c>
      <c r="B2108" s="328" t="s">
        <v>4047</v>
      </c>
      <c r="C2108" s="329">
        <v>0</v>
      </c>
      <c r="D2108" s="329">
        <v>69861.119999999995</v>
      </c>
      <c r="E2108" s="329">
        <v>87136267.75</v>
      </c>
      <c r="F2108" s="329">
        <v>87066406.629999995</v>
      </c>
    </row>
    <row r="2109" spans="1:6" hidden="1" x14ac:dyDescent="0.25">
      <c r="A2109" s="327" t="s">
        <v>4048</v>
      </c>
      <c r="B2109" s="328" t="s">
        <v>4049</v>
      </c>
      <c r="C2109" s="329">
        <v>0</v>
      </c>
      <c r="D2109" s="329">
        <v>0</v>
      </c>
      <c r="E2109" s="329">
        <v>29681447.590000004</v>
      </c>
      <c r="F2109" s="329">
        <v>29681447.590000004</v>
      </c>
    </row>
    <row r="2110" spans="1:6" hidden="1" x14ac:dyDescent="0.25">
      <c r="A2110" s="327" t="s">
        <v>4050</v>
      </c>
      <c r="B2110" s="328" t="s">
        <v>4051</v>
      </c>
      <c r="C2110" s="329">
        <v>0</v>
      </c>
      <c r="D2110" s="329">
        <v>0</v>
      </c>
      <c r="E2110" s="329">
        <v>0</v>
      </c>
      <c r="F2110" s="329">
        <v>0</v>
      </c>
    </row>
    <row r="2111" spans="1:6" hidden="1" x14ac:dyDescent="0.25">
      <c r="A2111" s="327" t="s">
        <v>4052</v>
      </c>
      <c r="B2111" s="328" t="s">
        <v>4053</v>
      </c>
      <c r="C2111" s="329">
        <v>0</v>
      </c>
      <c r="D2111" s="329">
        <v>0</v>
      </c>
      <c r="E2111" s="329">
        <v>0</v>
      </c>
      <c r="F2111" s="329">
        <v>0</v>
      </c>
    </row>
    <row r="2112" spans="1:6" hidden="1" x14ac:dyDescent="0.25">
      <c r="A2112" s="327" t="s">
        <v>4054</v>
      </c>
      <c r="B2112" s="328" t="s">
        <v>4055</v>
      </c>
      <c r="C2112" s="329">
        <v>0</v>
      </c>
      <c r="D2112" s="329">
        <v>0</v>
      </c>
      <c r="E2112" s="329">
        <v>1202192.3999999999</v>
      </c>
      <c r="F2112" s="329">
        <v>1202192.3999999999</v>
      </c>
    </row>
    <row r="2113" spans="1:6" hidden="1" x14ac:dyDescent="0.25">
      <c r="A2113" s="327" t="s">
        <v>4056</v>
      </c>
      <c r="B2113" s="328" t="s">
        <v>4057</v>
      </c>
      <c r="C2113" s="329">
        <v>0</v>
      </c>
      <c r="D2113" s="329">
        <v>0</v>
      </c>
      <c r="E2113" s="329">
        <v>2112700.29</v>
      </c>
      <c r="F2113" s="329">
        <v>2112700.29</v>
      </c>
    </row>
    <row r="2114" spans="1:6" hidden="1" x14ac:dyDescent="0.25">
      <c r="A2114" s="327" t="s">
        <v>4058</v>
      </c>
      <c r="B2114" s="328" t="s">
        <v>4059</v>
      </c>
      <c r="C2114" s="329">
        <v>0</v>
      </c>
      <c r="D2114" s="329">
        <v>69861.119999999995</v>
      </c>
      <c r="E2114" s="329">
        <v>50624926.969999999</v>
      </c>
      <c r="F2114" s="329">
        <v>50555065.850000001</v>
      </c>
    </row>
    <row r="2115" spans="1:6" hidden="1" x14ac:dyDescent="0.25">
      <c r="A2115" s="327" t="s">
        <v>4060</v>
      </c>
      <c r="B2115" s="328" t="s">
        <v>4061</v>
      </c>
      <c r="C2115" s="329">
        <v>0</v>
      </c>
      <c r="D2115" s="329">
        <v>0</v>
      </c>
      <c r="E2115" s="329">
        <v>0</v>
      </c>
      <c r="F2115" s="329">
        <v>0</v>
      </c>
    </row>
    <row r="2116" spans="1:6" hidden="1" x14ac:dyDescent="0.25">
      <c r="A2116" s="327" t="s">
        <v>4062</v>
      </c>
      <c r="B2116" s="328" t="s">
        <v>4063</v>
      </c>
      <c r="C2116" s="329">
        <v>0</v>
      </c>
      <c r="D2116" s="329">
        <v>0</v>
      </c>
      <c r="E2116" s="329">
        <v>2775019.29</v>
      </c>
      <c r="F2116" s="329">
        <v>2775019.29</v>
      </c>
    </row>
    <row r="2117" spans="1:6" hidden="1" x14ac:dyDescent="0.25">
      <c r="A2117" s="327" t="s">
        <v>4064</v>
      </c>
      <c r="B2117" s="328" t="s">
        <v>4065</v>
      </c>
      <c r="C2117" s="329">
        <v>0</v>
      </c>
      <c r="D2117" s="329">
        <v>0</v>
      </c>
      <c r="E2117" s="329">
        <v>0</v>
      </c>
      <c r="F2117" s="329">
        <v>0</v>
      </c>
    </row>
    <row r="2118" spans="1:6" hidden="1" x14ac:dyDescent="0.25">
      <c r="A2118" s="327" t="s">
        <v>4066</v>
      </c>
      <c r="B2118" s="328" t="s">
        <v>4067</v>
      </c>
      <c r="C2118" s="329">
        <v>0</v>
      </c>
      <c r="D2118" s="329">
        <v>0</v>
      </c>
      <c r="E2118" s="329">
        <v>0</v>
      </c>
      <c r="F2118" s="329">
        <v>0</v>
      </c>
    </row>
    <row r="2119" spans="1:6" hidden="1" x14ac:dyDescent="0.25">
      <c r="A2119" s="327" t="s">
        <v>4068</v>
      </c>
      <c r="B2119" s="328" t="s">
        <v>4069</v>
      </c>
      <c r="C2119" s="329">
        <v>0</v>
      </c>
      <c r="D2119" s="329">
        <v>0</v>
      </c>
      <c r="E2119" s="329">
        <v>4195.74</v>
      </c>
      <c r="F2119" s="329">
        <v>4195.74</v>
      </c>
    </row>
    <row r="2120" spans="1:6" hidden="1" x14ac:dyDescent="0.25">
      <c r="A2120" s="327" t="s">
        <v>4070</v>
      </c>
      <c r="B2120" s="328" t="s">
        <v>4071</v>
      </c>
      <c r="C2120" s="329">
        <v>0</v>
      </c>
      <c r="D2120" s="329">
        <v>0</v>
      </c>
      <c r="E2120" s="329">
        <v>198862.02000000002</v>
      </c>
      <c r="F2120" s="329">
        <v>198862.02000000002</v>
      </c>
    </row>
    <row r="2121" spans="1:6" hidden="1" x14ac:dyDescent="0.25">
      <c r="A2121" s="327" t="s">
        <v>4072</v>
      </c>
      <c r="B2121" s="328" t="s">
        <v>4073</v>
      </c>
      <c r="C2121" s="329">
        <v>0</v>
      </c>
      <c r="D2121" s="329">
        <v>0</v>
      </c>
      <c r="E2121" s="329">
        <v>298654.63</v>
      </c>
      <c r="F2121" s="329">
        <v>298654.63</v>
      </c>
    </row>
    <row r="2122" spans="1:6" hidden="1" x14ac:dyDescent="0.25">
      <c r="A2122" s="327" t="s">
        <v>4074</v>
      </c>
      <c r="B2122" s="328" t="s">
        <v>4075</v>
      </c>
      <c r="C2122" s="329">
        <v>0</v>
      </c>
      <c r="D2122" s="329">
        <v>0</v>
      </c>
      <c r="E2122" s="329">
        <v>238268.81999999998</v>
      </c>
      <c r="F2122" s="329">
        <v>238268.81999999998</v>
      </c>
    </row>
    <row r="2123" spans="1:6" hidden="1" x14ac:dyDescent="0.25">
      <c r="A2123" s="327" t="s">
        <v>4076</v>
      </c>
      <c r="B2123" s="328" t="s">
        <v>4077</v>
      </c>
      <c r="C2123" s="329">
        <v>0</v>
      </c>
      <c r="D2123" s="329">
        <v>0</v>
      </c>
      <c r="E2123" s="329">
        <v>0</v>
      </c>
      <c r="F2123" s="329">
        <v>0</v>
      </c>
    </row>
    <row r="2124" spans="1:6" hidden="1" x14ac:dyDescent="0.25">
      <c r="A2124" s="327" t="s">
        <v>4078</v>
      </c>
      <c r="B2124" s="328" t="s">
        <v>4079</v>
      </c>
      <c r="C2124" s="329">
        <v>0</v>
      </c>
      <c r="D2124" s="329">
        <v>0</v>
      </c>
      <c r="E2124" s="329">
        <v>0</v>
      </c>
      <c r="F2124" s="329">
        <v>0</v>
      </c>
    </row>
    <row r="2125" spans="1:6" hidden="1" x14ac:dyDescent="0.25">
      <c r="A2125" s="327" t="s">
        <v>4080</v>
      </c>
      <c r="B2125" s="328" t="s">
        <v>3855</v>
      </c>
      <c r="C2125" s="329">
        <v>0</v>
      </c>
      <c r="D2125" s="329">
        <v>0</v>
      </c>
      <c r="E2125" s="329">
        <v>0</v>
      </c>
      <c r="F2125" s="329">
        <v>0</v>
      </c>
    </row>
    <row r="2126" spans="1:6" hidden="1" x14ac:dyDescent="0.25">
      <c r="A2126" s="327" t="s">
        <v>4081</v>
      </c>
      <c r="B2126" s="328" t="s">
        <v>3857</v>
      </c>
      <c r="C2126" s="329">
        <v>0</v>
      </c>
      <c r="D2126" s="329">
        <v>0</v>
      </c>
      <c r="E2126" s="329">
        <v>0</v>
      </c>
      <c r="F2126" s="329">
        <v>0</v>
      </c>
    </row>
    <row r="2127" spans="1:6" hidden="1" x14ac:dyDescent="0.25">
      <c r="A2127" s="327" t="s">
        <v>4082</v>
      </c>
      <c r="B2127" s="328" t="s">
        <v>3859</v>
      </c>
      <c r="C2127" s="329">
        <v>0</v>
      </c>
      <c r="D2127" s="329">
        <v>0</v>
      </c>
      <c r="E2127" s="329">
        <v>0</v>
      </c>
      <c r="F2127" s="329">
        <v>0</v>
      </c>
    </row>
    <row r="2128" spans="1:6" hidden="1" x14ac:dyDescent="0.25">
      <c r="A2128" s="327" t="s">
        <v>4083</v>
      </c>
      <c r="B2128" s="328" t="s">
        <v>3861</v>
      </c>
      <c r="C2128" s="329">
        <v>0</v>
      </c>
      <c r="D2128" s="329">
        <v>0</v>
      </c>
      <c r="E2128" s="329">
        <v>0</v>
      </c>
      <c r="F2128" s="329">
        <v>0</v>
      </c>
    </row>
    <row r="2129" spans="1:6" hidden="1" x14ac:dyDescent="0.25">
      <c r="A2129" s="327" t="s">
        <v>4084</v>
      </c>
      <c r="B2129" s="328" t="s">
        <v>4085</v>
      </c>
      <c r="C2129" s="329">
        <v>0</v>
      </c>
      <c r="D2129" s="329">
        <v>2110.12</v>
      </c>
      <c r="E2129" s="329">
        <v>4428769.1400000006</v>
      </c>
      <c r="F2129" s="329">
        <v>4426659.0200000005</v>
      </c>
    </row>
    <row r="2130" spans="1:6" hidden="1" x14ac:dyDescent="0.25">
      <c r="A2130" s="327" t="s">
        <v>4086</v>
      </c>
      <c r="B2130" s="328" t="s">
        <v>4087</v>
      </c>
      <c r="C2130" s="329">
        <v>0</v>
      </c>
      <c r="D2130" s="329">
        <v>747.02</v>
      </c>
      <c r="E2130" s="329">
        <v>2247464.84</v>
      </c>
      <c r="F2130" s="329">
        <v>2246717.8199999998</v>
      </c>
    </row>
    <row r="2131" spans="1:6" hidden="1" x14ac:dyDescent="0.25">
      <c r="A2131" s="327" t="s">
        <v>4088</v>
      </c>
      <c r="B2131" s="328" t="s">
        <v>4089</v>
      </c>
      <c r="C2131" s="329">
        <v>0</v>
      </c>
      <c r="D2131" s="329">
        <v>0</v>
      </c>
      <c r="E2131" s="329">
        <v>695356</v>
      </c>
      <c r="F2131" s="329">
        <v>695356</v>
      </c>
    </row>
    <row r="2132" spans="1:6" hidden="1" x14ac:dyDescent="0.25">
      <c r="A2132" s="327" t="s">
        <v>4090</v>
      </c>
      <c r="B2132" s="328" t="s">
        <v>4091</v>
      </c>
      <c r="C2132" s="329">
        <v>0</v>
      </c>
      <c r="D2132" s="329">
        <v>338.52</v>
      </c>
      <c r="E2132" s="329">
        <v>83422.87</v>
      </c>
      <c r="F2132" s="329">
        <v>83084.349999999991</v>
      </c>
    </row>
    <row r="2133" spans="1:6" hidden="1" x14ac:dyDescent="0.25">
      <c r="A2133" s="327" t="s">
        <v>4092</v>
      </c>
      <c r="B2133" s="328" t="s">
        <v>4093</v>
      </c>
      <c r="C2133" s="329">
        <v>0</v>
      </c>
      <c r="D2133" s="329">
        <v>0</v>
      </c>
      <c r="E2133" s="329">
        <v>1242104.3400000001</v>
      </c>
      <c r="F2133" s="329">
        <v>1242104.3400000001</v>
      </c>
    </row>
    <row r="2134" spans="1:6" hidden="1" x14ac:dyDescent="0.25">
      <c r="A2134" s="327" t="s">
        <v>4094</v>
      </c>
      <c r="B2134" s="328" t="s">
        <v>4095</v>
      </c>
      <c r="C2134" s="329">
        <v>0</v>
      </c>
      <c r="D2134" s="329">
        <v>0</v>
      </c>
      <c r="E2134" s="329">
        <v>38201.150000000009</v>
      </c>
      <c r="F2134" s="329">
        <v>38201.150000000009</v>
      </c>
    </row>
    <row r="2135" spans="1:6" hidden="1" x14ac:dyDescent="0.25">
      <c r="A2135" s="327" t="s">
        <v>4096</v>
      </c>
      <c r="B2135" s="328" t="s">
        <v>4097</v>
      </c>
      <c r="C2135" s="329">
        <v>0</v>
      </c>
      <c r="D2135" s="329">
        <v>0</v>
      </c>
      <c r="E2135" s="329">
        <v>0</v>
      </c>
      <c r="F2135" s="329">
        <v>0</v>
      </c>
    </row>
    <row r="2136" spans="1:6" hidden="1" x14ac:dyDescent="0.25">
      <c r="A2136" s="327" t="s">
        <v>4098</v>
      </c>
      <c r="B2136" s="328" t="s">
        <v>4099</v>
      </c>
      <c r="C2136" s="329">
        <v>0</v>
      </c>
      <c r="D2136" s="329">
        <v>0</v>
      </c>
      <c r="E2136" s="329">
        <v>0</v>
      </c>
      <c r="F2136" s="329">
        <v>0</v>
      </c>
    </row>
    <row r="2137" spans="1:6" hidden="1" x14ac:dyDescent="0.25">
      <c r="A2137" s="327" t="s">
        <v>4100</v>
      </c>
      <c r="B2137" s="328" t="s">
        <v>4101</v>
      </c>
      <c r="C2137" s="329">
        <v>0</v>
      </c>
      <c r="D2137" s="329">
        <v>225.68</v>
      </c>
      <c r="E2137" s="329">
        <v>4504</v>
      </c>
      <c r="F2137" s="329">
        <v>4278.32</v>
      </c>
    </row>
    <row r="2138" spans="1:6" hidden="1" x14ac:dyDescent="0.25">
      <c r="A2138" s="327" t="s">
        <v>4102</v>
      </c>
      <c r="B2138" s="328" t="s">
        <v>4103</v>
      </c>
      <c r="C2138" s="329">
        <v>0</v>
      </c>
      <c r="D2138" s="329">
        <v>0</v>
      </c>
      <c r="E2138" s="329">
        <v>0</v>
      </c>
      <c r="F2138" s="329">
        <v>0</v>
      </c>
    </row>
    <row r="2139" spans="1:6" hidden="1" x14ac:dyDescent="0.25">
      <c r="A2139" s="327" t="s">
        <v>4104</v>
      </c>
      <c r="B2139" s="328" t="s">
        <v>4105</v>
      </c>
      <c r="C2139" s="329">
        <v>0</v>
      </c>
      <c r="D2139" s="329">
        <v>798.9</v>
      </c>
      <c r="E2139" s="329">
        <v>117715.93999999999</v>
      </c>
      <c r="F2139" s="329">
        <v>116917.04</v>
      </c>
    </row>
    <row r="2140" spans="1:6" hidden="1" x14ac:dyDescent="0.25">
      <c r="A2140" s="327" t="s">
        <v>4106</v>
      </c>
      <c r="B2140" s="328" t="s">
        <v>3855</v>
      </c>
      <c r="C2140" s="329">
        <v>0</v>
      </c>
      <c r="D2140" s="329">
        <v>0</v>
      </c>
      <c r="E2140" s="329">
        <v>0</v>
      </c>
      <c r="F2140" s="329">
        <v>0</v>
      </c>
    </row>
    <row r="2141" spans="1:6" hidden="1" x14ac:dyDescent="0.25">
      <c r="A2141" s="327" t="s">
        <v>4107</v>
      </c>
      <c r="B2141" s="328" t="s">
        <v>3857</v>
      </c>
      <c r="C2141" s="329">
        <v>0</v>
      </c>
      <c r="D2141" s="329">
        <v>0</v>
      </c>
      <c r="E2141" s="329">
        <v>0</v>
      </c>
      <c r="F2141" s="329">
        <v>0</v>
      </c>
    </row>
    <row r="2142" spans="1:6" hidden="1" x14ac:dyDescent="0.25">
      <c r="A2142" s="327" t="s">
        <v>4108</v>
      </c>
      <c r="B2142" s="328" t="s">
        <v>3859</v>
      </c>
      <c r="C2142" s="329">
        <v>0</v>
      </c>
      <c r="D2142" s="329">
        <v>0</v>
      </c>
      <c r="E2142" s="329">
        <v>0</v>
      </c>
      <c r="F2142" s="329">
        <v>0</v>
      </c>
    </row>
    <row r="2143" spans="1:6" hidden="1" x14ac:dyDescent="0.25">
      <c r="A2143" s="327" t="s">
        <v>4109</v>
      </c>
      <c r="B2143" s="328" t="s">
        <v>3861</v>
      </c>
      <c r="C2143" s="329">
        <v>0</v>
      </c>
      <c r="D2143" s="329">
        <v>0</v>
      </c>
      <c r="E2143" s="329">
        <v>0</v>
      </c>
      <c r="F2143" s="329">
        <v>0</v>
      </c>
    </row>
    <row r="2144" spans="1:6" hidden="1" x14ac:dyDescent="0.25">
      <c r="A2144" s="327" t="s">
        <v>4110</v>
      </c>
      <c r="B2144" s="328" t="s">
        <v>4111</v>
      </c>
      <c r="C2144" s="329">
        <v>0</v>
      </c>
      <c r="D2144" s="329">
        <v>2039862.6399999997</v>
      </c>
      <c r="E2144" s="329">
        <v>62391808.120000005</v>
      </c>
      <c r="F2144" s="329">
        <v>60351945.480000004</v>
      </c>
    </row>
    <row r="2145" spans="1:6" hidden="1" x14ac:dyDescent="0.25">
      <c r="A2145" s="327" t="s">
        <v>4112</v>
      </c>
      <c r="B2145" s="328" t="s">
        <v>4113</v>
      </c>
      <c r="C2145" s="329">
        <v>0</v>
      </c>
      <c r="D2145" s="329">
        <v>0</v>
      </c>
      <c r="E2145" s="329">
        <v>1704798.85</v>
      </c>
      <c r="F2145" s="329">
        <v>1704798.85</v>
      </c>
    </row>
    <row r="2146" spans="1:6" hidden="1" x14ac:dyDescent="0.25">
      <c r="A2146" s="327" t="s">
        <v>4114</v>
      </c>
      <c r="B2146" s="328" t="s">
        <v>4115</v>
      </c>
      <c r="C2146" s="329">
        <v>0</v>
      </c>
      <c r="D2146" s="329">
        <v>2039862.6399999997</v>
      </c>
      <c r="E2146" s="329">
        <v>60687009.269999996</v>
      </c>
      <c r="F2146" s="329">
        <v>58647146.629999995</v>
      </c>
    </row>
    <row r="2147" spans="1:6" hidden="1" x14ac:dyDescent="0.25">
      <c r="A2147" s="327" t="s">
        <v>4116</v>
      </c>
      <c r="B2147" s="328" t="s">
        <v>4117</v>
      </c>
      <c r="C2147" s="329">
        <v>0</v>
      </c>
      <c r="D2147" s="329">
        <v>0</v>
      </c>
      <c r="E2147" s="329">
        <v>0</v>
      </c>
      <c r="F2147" s="329">
        <v>0</v>
      </c>
    </row>
    <row r="2148" spans="1:6" hidden="1" x14ac:dyDescent="0.25">
      <c r="A2148" s="327" t="s">
        <v>4118</v>
      </c>
      <c r="B2148" s="328" t="s">
        <v>3855</v>
      </c>
      <c r="C2148" s="329">
        <v>0</v>
      </c>
      <c r="D2148" s="329">
        <v>0</v>
      </c>
      <c r="E2148" s="329">
        <v>0</v>
      </c>
      <c r="F2148" s="329">
        <v>0</v>
      </c>
    </row>
    <row r="2149" spans="1:6" hidden="1" x14ac:dyDescent="0.25">
      <c r="A2149" s="327" t="s">
        <v>4119</v>
      </c>
      <c r="B2149" s="328" t="s">
        <v>3857</v>
      </c>
      <c r="C2149" s="329">
        <v>0</v>
      </c>
      <c r="D2149" s="329">
        <v>0</v>
      </c>
      <c r="E2149" s="329">
        <v>0</v>
      </c>
      <c r="F2149" s="329">
        <v>0</v>
      </c>
    </row>
    <row r="2150" spans="1:6" hidden="1" x14ac:dyDescent="0.25">
      <c r="A2150" s="327" t="s">
        <v>4120</v>
      </c>
      <c r="B2150" s="328" t="s">
        <v>3859</v>
      </c>
      <c r="C2150" s="329">
        <v>0</v>
      </c>
      <c r="D2150" s="329">
        <v>0</v>
      </c>
      <c r="E2150" s="329">
        <v>0</v>
      </c>
      <c r="F2150" s="329">
        <v>0</v>
      </c>
    </row>
    <row r="2151" spans="1:6" hidden="1" x14ac:dyDescent="0.25">
      <c r="A2151" s="327" t="s">
        <v>4121</v>
      </c>
      <c r="B2151" s="328" t="s">
        <v>3861</v>
      </c>
      <c r="C2151" s="329">
        <v>0</v>
      </c>
      <c r="D2151" s="329">
        <v>0</v>
      </c>
      <c r="E2151" s="329">
        <v>0</v>
      </c>
      <c r="F2151" s="329">
        <v>0</v>
      </c>
    </row>
    <row r="2152" spans="1:6" hidden="1" x14ac:dyDescent="0.25">
      <c r="A2152" s="327" t="s">
        <v>4122</v>
      </c>
      <c r="B2152" s="328" t="s">
        <v>4123</v>
      </c>
      <c r="C2152" s="329">
        <v>0</v>
      </c>
      <c r="D2152" s="329">
        <v>677.04</v>
      </c>
      <c r="E2152" s="329">
        <v>24394160.680000003</v>
      </c>
      <c r="F2152" s="329">
        <v>24393483.640000004</v>
      </c>
    </row>
    <row r="2153" spans="1:6" hidden="1" x14ac:dyDescent="0.25">
      <c r="A2153" s="327" t="s">
        <v>4124</v>
      </c>
      <c r="B2153" s="328" t="s">
        <v>4125</v>
      </c>
      <c r="C2153" s="329">
        <v>0</v>
      </c>
      <c r="D2153" s="329">
        <v>677.04</v>
      </c>
      <c r="E2153" s="329">
        <v>11509170.239999998</v>
      </c>
      <c r="F2153" s="329">
        <v>11508493.199999999</v>
      </c>
    </row>
    <row r="2154" spans="1:6" hidden="1" x14ac:dyDescent="0.25">
      <c r="A2154" s="327" t="s">
        <v>4126</v>
      </c>
      <c r="B2154" s="328" t="s">
        <v>4127</v>
      </c>
      <c r="C2154" s="329">
        <v>0</v>
      </c>
      <c r="D2154" s="329">
        <v>0</v>
      </c>
      <c r="E2154" s="329">
        <v>0</v>
      </c>
      <c r="F2154" s="329">
        <v>0</v>
      </c>
    </row>
    <row r="2155" spans="1:6" hidden="1" x14ac:dyDescent="0.25">
      <c r="A2155" s="327" t="s">
        <v>4128</v>
      </c>
      <c r="B2155" s="328" t="s">
        <v>4129</v>
      </c>
      <c r="C2155" s="329">
        <v>0</v>
      </c>
      <c r="D2155" s="329">
        <v>0</v>
      </c>
      <c r="E2155" s="329">
        <v>0</v>
      </c>
      <c r="F2155" s="329">
        <v>0</v>
      </c>
    </row>
    <row r="2156" spans="1:6" hidden="1" x14ac:dyDescent="0.25">
      <c r="A2156" s="327" t="s">
        <v>4130</v>
      </c>
      <c r="B2156" s="328" t="s">
        <v>4131</v>
      </c>
      <c r="C2156" s="329">
        <v>0</v>
      </c>
      <c r="D2156" s="329">
        <v>0</v>
      </c>
      <c r="E2156" s="329">
        <v>0</v>
      </c>
      <c r="F2156" s="329">
        <v>0</v>
      </c>
    </row>
    <row r="2157" spans="1:6" hidden="1" x14ac:dyDescent="0.25">
      <c r="A2157" s="327" t="s">
        <v>4132</v>
      </c>
      <c r="B2157" s="328" t="s">
        <v>4133</v>
      </c>
      <c r="C2157" s="329">
        <v>0</v>
      </c>
      <c r="D2157" s="329">
        <v>0</v>
      </c>
      <c r="E2157" s="329">
        <v>0</v>
      </c>
      <c r="F2157" s="329">
        <v>0</v>
      </c>
    </row>
    <row r="2158" spans="1:6" hidden="1" x14ac:dyDescent="0.25">
      <c r="A2158" s="327" t="s">
        <v>4134</v>
      </c>
      <c r="B2158" s="328" t="s">
        <v>4135</v>
      </c>
      <c r="C2158" s="329">
        <v>0</v>
      </c>
      <c r="D2158" s="329">
        <v>0</v>
      </c>
      <c r="E2158" s="329">
        <v>2970800.2</v>
      </c>
      <c r="F2158" s="329">
        <v>2970800.2</v>
      </c>
    </row>
    <row r="2159" spans="1:6" hidden="1" x14ac:dyDescent="0.25">
      <c r="A2159" s="327" t="s">
        <v>4136</v>
      </c>
      <c r="B2159" s="328" t="s">
        <v>4137</v>
      </c>
      <c r="C2159" s="329">
        <v>0</v>
      </c>
      <c r="D2159" s="329">
        <v>0</v>
      </c>
      <c r="E2159" s="329">
        <v>0</v>
      </c>
      <c r="F2159" s="329">
        <v>0</v>
      </c>
    </row>
    <row r="2160" spans="1:6" hidden="1" x14ac:dyDescent="0.25">
      <c r="A2160" s="327" t="s">
        <v>4138</v>
      </c>
      <c r="B2160" s="328" t="s">
        <v>4139</v>
      </c>
      <c r="C2160" s="329">
        <v>0</v>
      </c>
      <c r="D2160" s="329">
        <v>0</v>
      </c>
      <c r="E2160" s="329">
        <v>0</v>
      </c>
      <c r="F2160" s="329">
        <v>0</v>
      </c>
    </row>
    <row r="2161" spans="1:6" hidden="1" x14ac:dyDescent="0.25">
      <c r="A2161" s="327" t="s">
        <v>4140</v>
      </c>
      <c r="B2161" s="328" t="s">
        <v>4141</v>
      </c>
      <c r="C2161" s="329">
        <v>0</v>
      </c>
      <c r="D2161" s="329">
        <v>0</v>
      </c>
      <c r="E2161" s="329">
        <v>0</v>
      </c>
      <c r="F2161" s="329">
        <v>0</v>
      </c>
    </row>
    <row r="2162" spans="1:6" hidden="1" x14ac:dyDescent="0.25">
      <c r="A2162" s="327" t="s">
        <v>4142</v>
      </c>
      <c r="B2162" s="328" t="s">
        <v>4143</v>
      </c>
      <c r="C2162" s="329">
        <v>0</v>
      </c>
      <c r="D2162" s="329">
        <v>0</v>
      </c>
      <c r="E2162" s="329">
        <v>0</v>
      </c>
      <c r="F2162" s="329">
        <v>0</v>
      </c>
    </row>
    <row r="2163" spans="1:6" hidden="1" x14ac:dyDescent="0.25">
      <c r="A2163" s="327" t="s">
        <v>4144</v>
      </c>
      <c r="B2163" s="328" t="s">
        <v>4145</v>
      </c>
      <c r="C2163" s="329">
        <v>0</v>
      </c>
      <c r="D2163" s="329">
        <v>0</v>
      </c>
      <c r="E2163" s="329">
        <v>0</v>
      </c>
      <c r="F2163" s="329">
        <v>0</v>
      </c>
    </row>
    <row r="2164" spans="1:6" hidden="1" x14ac:dyDescent="0.25">
      <c r="A2164" s="327" t="s">
        <v>4146</v>
      </c>
      <c r="B2164" s="328" t="s">
        <v>4147</v>
      </c>
      <c r="C2164" s="329">
        <v>0</v>
      </c>
      <c r="D2164" s="329">
        <v>0</v>
      </c>
      <c r="E2164" s="329">
        <v>8751112.8399999999</v>
      </c>
      <c r="F2164" s="329">
        <v>8751112.8399999999</v>
      </c>
    </row>
    <row r="2165" spans="1:6" hidden="1" x14ac:dyDescent="0.25">
      <c r="A2165" s="327" t="s">
        <v>4148</v>
      </c>
      <c r="B2165" s="328" t="s">
        <v>4149</v>
      </c>
      <c r="C2165" s="329">
        <v>0</v>
      </c>
      <c r="D2165" s="329">
        <v>0</v>
      </c>
      <c r="E2165" s="329">
        <v>6367.4000000000005</v>
      </c>
      <c r="F2165" s="329">
        <v>6367.4000000000005</v>
      </c>
    </row>
    <row r="2166" spans="1:6" hidden="1" x14ac:dyDescent="0.25">
      <c r="A2166" s="327" t="s">
        <v>4150</v>
      </c>
      <c r="B2166" s="328" t="s">
        <v>4151</v>
      </c>
      <c r="C2166" s="329">
        <v>0</v>
      </c>
      <c r="D2166" s="329">
        <v>0</v>
      </c>
      <c r="E2166" s="329">
        <v>0</v>
      </c>
      <c r="F2166" s="329">
        <v>0</v>
      </c>
    </row>
    <row r="2167" spans="1:6" hidden="1" x14ac:dyDescent="0.25">
      <c r="A2167" s="327" t="s">
        <v>4152</v>
      </c>
      <c r="B2167" s="328" t="s">
        <v>4153</v>
      </c>
      <c r="C2167" s="329">
        <v>0</v>
      </c>
      <c r="D2167" s="329">
        <v>0</v>
      </c>
      <c r="E2167" s="329">
        <v>0</v>
      </c>
      <c r="F2167" s="329">
        <v>0</v>
      </c>
    </row>
    <row r="2168" spans="1:6" hidden="1" x14ac:dyDescent="0.25">
      <c r="A2168" s="327" t="s">
        <v>4154</v>
      </c>
      <c r="B2168" s="328" t="s">
        <v>4155</v>
      </c>
      <c r="C2168" s="329">
        <v>0</v>
      </c>
      <c r="D2168" s="329">
        <v>0</v>
      </c>
      <c r="E2168" s="329">
        <v>0</v>
      </c>
      <c r="F2168" s="329">
        <v>0</v>
      </c>
    </row>
    <row r="2169" spans="1:6" hidden="1" x14ac:dyDescent="0.25">
      <c r="A2169" s="327" t="s">
        <v>4156</v>
      </c>
      <c r="B2169" s="328" t="s">
        <v>4157</v>
      </c>
      <c r="C2169" s="329">
        <v>0</v>
      </c>
      <c r="D2169" s="329">
        <v>0</v>
      </c>
      <c r="E2169" s="329">
        <v>1156710</v>
      </c>
      <c r="F2169" s="329">
        <v>1156710</v>
      </c>
    </row>
    <row r="2170" spans="1:6" hidden="1" x14ac:dyDescent="0.25">
      <c r="A2170" s="327" t="s">
        <v>4158</v>
      </c>
      <c r="B2170" s="328" t="s">
        <v>3855</v>
      </c>
      <c r="C2170" s="329">
        <v>0</v>
      </c>
      <c r="D2170" s="329">
        <v>0</v>
      </c>
      <c r="E2170" s="329">
        <v>0</v>
      </c>
      <c r="F2170" s="329">
        <v>0</v>
      </c>
    </row>
    <row r="2171" spans="1:6" hidden="1" x14ac:dyDescent="0.25">
      <c r="A2171" s="327" t="s">
        <v>4159</v>
      </c>
      <c r="B2171" s="328" t="s">
        <v>3857</v>
      </c>
      <c r="C2171" s="329">
        <v>0</v>
      </c>
      <c r="D2171" s="329">
        <v>0</v>
      </c>
      <c r="E2171" s="329">
        <v>0</v>
      </c>
      <c r="F2171" s="329">
        <v>0</v>
      </c>
    </row>
    <row r="2172" spans="1:6" hidden="1" x14ac:dyDescent="0.25">
      <c r="A2172" s="327" t="s">
        <v>4160</v>
      </c>
      <c r="B2172" s="328" t="s">
        <v>3859</v>
      </c>
      <c r="C2172" s="329">
        <v>0</v>
      </c>
      <c r="D2172" s="329">
        <v>0</v>
      </c>
      <c r="E2172" s="329">
        <v>0</v>
      </c>
      <c r="F2172" s="329">
        <v>0</v>
      </c>
    </row>
    <row r="2173" spans="1:6" hidden="1" x14ac:dyDescent="0.25">
      <c r="A2173" s="327" t="s">
        <v>4161</v>
      </c>
      <c r="B2173" s="328" t="s">
        <v>3861</v>
      </c>
      <c r="C2173" s="329">
        <v>0</v>
      </c>
      <c r="D2173" s="329">
        <v>0</v>
      </c>
      <c r="E2173" s="329">
        <v>0</v>
      </c>
      <c r="F2173" s="329">
        <v>0</v>
      </c>
    </row>
    <row r="2174" spans="1:6" hidden="1" x14ac:dyDescent="0.25">
      <c r="A2174" s="327" t="s">
        <v>4162</v>
      </c>
      <c r="B2174" s="328" t="s">
        <v>4163</v>
      </c>
      <c r="C2174" s="329">
        <v>0</v>
      </c>
      <c r="D2174" s="329">
        <v>0</v>
      </c>
      <c r="E2174" s="329">
        <v>2130938.9400000004</v>
      </c>
      <c r="F2174" s="329">
        <v>2130938.9400000004</v>
      </c>
    </row>
    <row r="2175" spans="1:6" hidden="1" x14ac:dyDescent="0.25">
      <c r="A2175" s="327" t="s">
        <v>4164</v>
      </c>
      <c r="B2175" s="328" t="s">
        <v>4165</v>
      </c>
      <c r="C2175" s="329">
        <v>0</v>
      </c>
      <c r="D2175" s="329">
        <v>0</v>
      </c>
      <c r="E2175" s="329">
        <v>2080438.9400000002</v>
      </c>
      <c r="F2175" s="329">
        <v>2080438.9400000002</v>
      </c>
    </row>
    <row r="2176" spans="1:6" hidden="1" x14ac:dyDescent="0.25">
      <c r="A2176" s="327" t="s">
        <v>4166</v>
      </c>
      <c r="B2176" s="328" t="s">
        <v>4167</v>
      </c>
      <c r="C2176" s="329">
        <v>0</v>
      </c>
      <c r="D2176" s="329">
        <v>0</v>
      </c>
      <c r="E2176" s="329">
        <v>0</v>
      </c>
      <c r="F2176" s="329">
        <v>0</v>
      </c>
    </row>
    <row r="2177" spans="1:6" hidden="1" x14ac:dyDescent="0.25">
      <c r="A2177" s="327" t="s">
        <v>4168</v>
      </c>
      <c r="B2177" s="328" t="s">
        <v>4169</v>
      </c>
      <c r="C2177" s="329">
        <v>0</v>
      </c>
      <c r="D2177" s="329">
        <v>0</v>
      </c>
      <c r="E2177" s="329">
        <v>0</v>
      </c>
      <c r="F2177" s="329">
        <v>0</v>
      </c>
    </row>
    <row r="2178" spans="1:6" hidden="1" x14ac:dyDescent="0.25">
      <c r="A2178" s="327" t="s">
        <v>4170</v>
      </c>
      <c r="B2178" s="328" t="s">
        <v>4171</v>
      </c>
      <c r="C2178" s="329">
        <v>0</v>
      </c>
      <c r="D2178" s="329">
        <v>0</v>
      </c>
      <c r="E2178" s="329">
        <v>50500</v>
      </c>
      <c r="F2178" s="329">
        <v>50500</v>
      </c>
    </row>
    <row r="2179" spans="1:6" hidden="1" x14ac:dyDescent="0.25">
      <c r="A2179" s="327" t="s">
        <v>4172</v>
      </c>
      <c r="B2179" s="328" t="s">
        <v>3855</v>
      </c>
      <c r="C2179" s="329">
        <v>0</v>
      </c>
      <c r="D2179" s="329">
        <v>0</v>
      </c>
      <c r="E2179" s="329">
        <v>0</v>
      </c>
      <c r="F2179" s="329">
        <v>0</v>
      </c>
    </row>
    <row r="2180" spans="1:6" hidden="1" x14ac:dyDescent="0.25">
      <c r="A2180" s="327" t="s">
        <v>4173</v>
      </c>
      <c r="B2180" s="328" t="s">
        <v>3857</v>
      </c>
      <c r="C2180" s="329">
        <v>0</v>
      </c>
      <c r="D2180" s="329">
        <v>0</v>
      </c>
      <c r="E2180" s="329">
        <v>0</v>
      </c>
      <c r="F2180" s="329">
        <v>0</v>
      </c>
    </row>
    <row r="2181" spans="1:6" hidden="1" x14ac:dyDescent="0.25">
      <c r="A2181" s="327" t="s">
        <v>4174</v>
      </c>
      <c r="B2181" s="328" t="s">
        <v>3859</v>
      </c>
      <c r="C2181" s="329">
        <v>0</v>
      </c>
      <c r="D2181" s="329">
        <v>0</v>
      </c>
      <c r="E2181" s="329">
        <v>0</v>
      </c>
      <c r="F2181" s="329">
        <v>0</v>
      </c>
    </row>
    <row r="2182" spans="1:6" hidden="1" x14ac:dyDescent="0.25">
      <c r="A2182" s="327" t="s">
        <v>4175</v>
      </c>
      <c r="B2182" s="328" t="s">
        <v>3861</v>
      </c>
      <c r="C2182" s="329">
        <v>0</v>
      </c>
      <c r="D2182" s="329">
        <v>0</v>
      </c>
      <c r="E2182" s="329">
        <v>0</v>
      </c>
      <c r="F2182" s="329">
        <v>0</v>
      </c>
    </row>
    <row r="2183" spans="1:6" hidden="1" x14ac:dyDescent="0.25">
      <c r="A2183" s="327" t="s">
        <v>4176</v>
      </c>
      <c r="B2183" s="328" t="s">
        <v>4177</v>
      </c>
      <c r="C2183" s="329">
        <v>0</v>
      </c>
      <c r="D2183" s="329">
        <v>0</v>
      </c>
      <c r="E2183" s="329">
        <v>0</v>
      </c>
      <c r="F2183" s="329">
        <v>0</v>
      </c>
    </row>
    <row r="2184" spans="1:6" hidden="1" x14ac:dyDescent="0.25">
      <c r="A2184" s="327" t="s">
        <v>4178</v>
      </c>
      <c r="B2184" s="328" t="s">
        <v>4179</v>
      </c>
      <c r="C2184" s="329">
        <v>0</v>
      </c>
      <c r="D2184" s="329">
        <v>0</v>
      </c>
      <c r="E2184" s="329">
        <v>0</v>
      </c>
      <c r="F2184" s="329">
        <v>0</v>
      </c>
    </row>
    <row r="2185" spans="1:6" hidden="1" x14ac:dyDescent="0.25">
      <c r="A2185" s="327" t="s">
        <v>4180</v>
      </c>
      <c r="B2185" s="328" t="s">
        <v>4181</v>
      </c>
      <c r="C2185" s="329">
        <v>0</v>
      </c>
      <c r="D2185" s="329">
        <v>0</v>
      </c>
      <c r="E2185" s="329">
        <v>0</v>
      </c>
      <c r="F2185" s="329">
        <v>0</v>
      </c>
    </row>
    <row r="2186" spans="1:6" hidden="1" x14ac:dyDescent="0.25">
      <c r="A2186" s="327" t="s">
        <v>4182</v>
      </c>
      <c r="B2186" s="328" t="s">
        <v>3855</v>
      </c>
      <c r="C2186" s="329">
        <v>0</v>
      </c>
      <c r="D2186" s="329">
        <v>0</v>
      </c>
      <c r="E2186" s="329">
        <v>0</v>
      </c>
      <c r="F2186" s="329">
        <v>0</v>
      </c>
    </row>
    <row r="2187" spans="1:6" hidden="1" x14ac:dyDescent="0.25">
      <c r="A2187" s="327" t="s">
        <v>4183</v>
      </c>
      <c r="B2187" s="328" t="s">
        <v>3857</v>
      </c>
      <c r="C2187" s="329">
        <v>0</v>
      </c>
      <c r="D2187" s="329">
        <v>0</v>
      </c>
      <c r="E2187" s="329">
        <v>0</v>
      </c>
      <c r="F2187" s="329">
        <v>0</v>
      </c>
    </row>
    <row r="2188" spans="1:6" hidden="1" x14ac:dyDescent="0.25">
      <c r="A2188" s="327" t="s">
        <v>4184</v>
      </c>
      <c r="B2188" s="328" t="s">
        <v>3859</v>
      </c>
      <c r="C2188" s="329">
        <v>0</v>
      </c>
      <c r="D2188" s="329">
        <v>0</v>
      </c>
      <c r="E2188" s="329">
        <v>0</v>
      </c>
      <c r="F2188" s="329">
        <v>0</v>
      </c>
    </row>
    <row r="2189" spans="1:6" hidden="1" x14ac:dyDescent="0.25">
      <c r="A2189" s="327" t="s">
        <v>4185</v>
      </c>
      <c r="B2189" s="328" t="s">
        <v>3861</v>
      </c>
      <c r="C2189" s="329">
        <v>0</v>
      </c>
      <c r="D2189" s="329">
        <v>0</v>
      </c>
      <c r="E2189" s="329">
        <v>0</v>
      </c>
      <c r="F2189" s="329">
        <v>0</v>
      </c>
    </row>
    <row r="2190" spans="1:6" hidden="1" x14ac:dyDescent="0.25">
      <c r="A2190" s="327" t="s">
        <v>4186</v>
      </c>
      <c r="B2190" s="328" t="s">
        <v>4187</v>
      </c>
      <c r="C2190" s="329">
        <v>0</v>
      </c>
      <c r="D2190" s="329">
        <v>1382.54</v>
      </c>
      <c r="E2190" s="329">
        <v>3264026.9499999993</v>
      </c>
      <c r="F2190" s="329">
        <v>3262644.4099999992</v>
      </c>
    </row>
    <row r="2191" spans="1:6" hidden="1" x14ac:dyDescent="0.25">
      <c r="A2191" s="327" t="s">
        <v>4188</v>
      </c>
      <c r="B2191" s="328" t="s">
        <v>4189</v>
      </c>
      <c r="C2191" s="329">
        <v>0</v>
      </c>
      <c r="D2191" s="329">
        <v>1382.54</v>
      </c>
      <c r="E2191" s="329">
        <v>3264026.9499999993</v>
      </c>
      <c r="F2191" s="329">
        <v>3262644.4099999992</v>
      </c>
    </row>
    <row r="2192" spans="1:6" hidden="1" x14ac:dyDescent="0.25">
      <c r="A2192" s="327" t="s">
        <v>4190</v>
      </c>
      <c r="B2192" s="328" t="s">
        <v>4191</v>
      </c>
      <c r="C2192" s="329">
        <v>0</v>
      </c>
      <c r="D2192" s="329">
        <v>0</v>
      </c>
      <c r="E2192" s="329">
        <v>0</v>
      </c>
      <c r="F2192" s="329">
        <v>0</v>
      </c>
    </row>
    <row r="2193" spans="1:6" hidden="1" x14ac:dyDescent="0.25">
      <c r="A2193" s="327" t="s">
        <v>4192</v>
      </c>
      <c r="B2193" s="328" t="s">
        <v>4193</v>
      </c>
      <c r="C2193" s="329">
        <v>0</v>
      </c>
      <c r="D2193" s="329">
        <v>0</v>
      </c>
      <c r="E2193" s="329">
        <v>0</v>
      </c>
      <c r="F2193" s="329">
        <v>0</v>
      </c>
    </row>
    <row r="2194" spans="1:6" hidden="1" x14ac:dyDescent="0.25">
      <c r="A2194" s="327" t="s">
        <v>4194</v>
      </c>
      <c r="B2194" s="328" t="s">
        <v>4195</v>
      </c>
      <c r="C2194" s="329">
        <v>0</v>
      </c>
      <c r="D2194" s="329">
        <v>0</v>
      </c>
      <c r="E2194" s="329">
        <v>0</v>
      </c>
      <c r="F2194" s="329">
        <v>0</v>
      </c>
    </row>
    <row r="2195" spans="1:6" hidden="1" x14ac:dyDescent="0.25">
      <c r="A2195" s="327" t="s">
        <v>4196</v>
      </c>
      <c r="B2195" s="328" t="s">
        <v>4197</v>
      </c>
      <c r="C2195" s="329">
        <v>0</v>
      </c>
      <c r="D2195" s="329">
        <v>0</v>
      </c>
      <c r="E2195" s="329">
        <v>0</v>
      </c>
      <c r="F2195" s="329">
        <v>0</v>
      </c>
    </row>
    <row r="2196" spans="1:6" hidden="1" x14ac:dyDescent="0.25">
      <c r="A2196" s="327" t="s">
        <v>4198</v>
      </c>
      <c r="B2196" s="328" t="s">
        <v>3855</v>
      </c>
      <c r="C2196" s="329">
        <v>0</v>
      </c>
      <c r="D2196" s="329">
        <v>0</v>
      </c>
      <c r="E2196" s="329">
        <v>0</v>
      </c>
      <c r="F2196" s="329">
        <v>0</v>
      </c>
    </row>
    <row r="2197" spans="1:6" hidden="1" x14ac:dyDescent="0.25">
      <c r="A2197" s="327" t="s">
        <v>4199</v>
      </c>
      <c r="B2197" s="328" t="s">
        <v>3857</v>
      </c>
      <c r="C2197" s="329">
        <v>0</v>
      </c>
      <c r="D2197" s="329">
        <v>0</v>
      </c>
      <c r="E2197" s="329">
        <v>0</v>
      </c>
      <c r="F2197" s="329">
        <v>0</v>
      </c>
    </row>
    <row r="2198" spans="1:6" hidden="1" x14ac:dyDescent="0.25">
      <c r="A2198" s="327" t="s">
        <v>4200</v>
      </c>
      <c r="B2198" s="328" t="s">
        <v>3859</v>
      </c>
      <c r="C2198" s="329">
        <v>0</v>
      </c>
      <c r="D2198" s="329">
        <v>0</v>
      </c>
      <c r="E2198" s="329">
        <v>0</v>
      </c>
      <c r="F2198" s="329">
        <v>0</v>
      </c>
    </row>
    <row r="2199" spans="1:6" hidden="1" x14ac:dyDescent="0.25">
      <c r="A2199" s="327" t="s">
        <v>4201</v>
      </c>
      <c r="B2199" s="328" t="s">
        <v>3861</v>
      </c>
      <c r="C2199" s="329">
        <v>0</v>
      </c>
      <c r="D2199" s="329">
        <v>0</v>
      </c>
      <c r="E2199" s="329">
        <v>0</v>
      </c>
      <c r="F2199" s="329">
        <v>0</v>
      </c>
    </row>
    <row r="2200" spans="1:6" hidden="1" x14ac:dyDescent="0.25">
      <c r="A2200" s="327" t="s">
        <v>4202</v>
      </c>
      <c r="B2200" s="328" t="s">
        <v>4203</v>
      </c>
      <c r="C2200" s="329">
        <v>0</v>
      </c>
      <c r="D2200" s="329">
        <v>0</v>
      </c>
      <c r="E2200" s="329">
        <v>0</v>
      </c>
      <c r="F2200" s="329">
        <v>0</v>
      </c>
    </row>
    <row r="2201" spans="1:6" hidden="1" x14ac:dyDescent="0.25">
      <c r="A2201" s="327" t="s">
        <v>4204</v>
      </c>
      <c r="B2201" s="328" t="s">
        <v>4205</v>
      </c>
      <c r="C2201" s="329">
        <v>0</v>
      </c>
      <c r="D2201" s="329">
        <v>0</v>
      </c>
      <c r="E2201" s="329">
        <v>0</v>
      </c>
      <c r="F2201" s="329">
        <v>0</v>
      </c>
    </row>
    <row r="2202" spans="1:6" hidden="1" x14ac:dyDescent="0.25">
      <c r="A2202" s="327" t="s">
        <v>4206</v>
      </c>
      <c r="B2202" s="328" t="s">
        <v>4207</v>
      </c>
      <c r="C2202" s="329">
        <v>0</v>
      </c>
      <c r="D2202" s="329">
        <v>0</v>
      </c>
      <c r="E2202" s="329">
        <v>0</v>
      </c>
      <c r="F2202" s="329">
        <v>0</v>
      </c>
    </row>
    <row r="2203" spans="1:6" hidden="1" x14ac:dyDescent="0.25">
      <c r="A2203" s="327" t="s">
        <v>4208</v>
      </c>
      <c r="B2203" s="328" t="s">
        <v>4209</v>
      </c>
      <c r="C2203" s="329">
        <v>0</v>
      </c>
      <c r="D2203" s="329">
        <v>0</v>
      </c>
      <c r="E2203" s="329">
        <v>0</v>
      </c>
      <c r="F2203" s="329">
        <v>0</v>
      </c>
    </row>
    <row r="2204" spans="1:6" hidden="1" x14ac:dyDescent="0.25">
      <c r="A2204" s="327" t="s">
        <v>4210</v>
      </c>
      <c r="B2204" s="328" t="s">
        <v>3859</v>
      </c>
      <c r="C2204" s="329">
        <v>0</v>
      </c>
      <c r="D2204" s="329">
        <v>0</v>
      </c>
      <c r="E2204" s="329">
        <v>0</v>
      </c>
      <c r="F2204" s="329">
        <v>0</v>
      </c>
    </row>
    <row r="2205" spans="1:6" hidden="1" x14ac:dyDescent="0.25">
      <c r="A2205" s="327" t="s">
        <v>4211</v>
      </c>
      <c r="B2205" s="328" t="s">
        <v>3861</v>
      </c>
      <c r="C2205" s="329">
        <v>0</v>
      </c>
      <c r="D2205" s="329">
        <v>0</v>
      </c>
      <c r="E2205" s="329">
        <v>0</v>
      </c>
      <c r="F2205" s="329">
        <v>0</v>
      </c>
    </row>
    <row r="2206" spans="1:6" hidden="1" x14ac:dyDescent="0.25">
      <c r="A2206" s="327" t="s">
        <v>4212</v>
      </c>
      <c r="B2206" s="328" t="s">
        <v>4213</v>
      </c>
      <c r="C2206" s="329">
        <v>0</v>
      </c>
      <c r="D2206" s="329">
        <v>3157388.9899999998</v>
      </c>
      <c r="E2206" s="329">
        <v>5535905.3799999999</v>
      </c>
      <c r="F2206" s="329">
        <v>2378516.39</v>
      </c>
    </row>
    <row r="2207" spans="1:6" hidden="1" x14ac:dyDescent="0.25">
      <c r="A2207" s="327" t="s">
        <v>4214</v>
      </c>
      <c r="B2207" s="328" t="s">
        <v>3940</v>
      </c>
      <c r="C2207" s="329">
        <v>0</v>
      </c>
      <c r="D2207" s="329">
        <v>2104121.7799999998</v>
      </c>
      <c r="E2207" s="329">
        <v>3396444.4699999997</v>
      </c>
      <c r="F2207" s="329">
        <v>1292322.69</v>
      </c>
    </row>
    <row r="2208" spans="1:6" hidden="1" x14ac:dyDescent="0.25">
      <c r="A2208" s="327" t="s">
        <v>4215</v>
      </c>
      <c r="B2208" s="328" t="s">
        <v>3942</v>
      </c>
      <c r="C2208" s="329">
        <v>0</v>
      </c>
      <c r="D2208" s="329">
        <v>2093735.9100000004</v>
      </c>
      <c r="E2208" s="329">
        <v>3187148.15</v>
      </c>
      <c r="F2208" s="329">
        <v>1093412.2399999995</v>
      </c>
    </row>
    <row r="2209" spans="1:6" hidden="1" x14ac:dyDescent="0.25">
      <c r="A2209" s="327" t="s">
        <v>4216</v>
      </c>
      <c r="B2209" s="328" t="s">
        <v>3944</v>
      </c>
      <c r="C2209" s="329">
        <v>0</v>
      </c>
      <c r="D2209" s="329">
        <v>10385.869999999999</v>
      </c>
      <c r="E2209" s="329">
        <v>209296.32</v>
      </c>
      <c r="F2209" s="329">
        <v>198910.45</v>
      </c>
    </row>
    <row r="2210" spans="1:6" hidden="1" x14ac:dyDescent="0.25">
      <c r="A2210" s="327" t="s">
        <v>4217</v>
      </c>
      <c r="B2210" s="328" t="s">
        <v>3946</v>
      </c>
      <c r="C2210" s="329">
        <v>0</v>
      </c>
      <c r="D2210" s="329">
        <v>0</v>
      </c>
      <c r="E2210" s="329">
        <v>0</v>
      </c>
      <c r="F2210" s="329">
        <v>0</v>
      </c>
    </row>
    <row r="2211" spans="1:6" hidden="1" x14ac:dyDescent="0.25">
      <c r="A2211" s="327" t="s">
        <v>4218</v>
      </c>
      <c r="B2211" s="328" t="s">
        <v>3948</v>
      </c>
      <c r="C2211" s="329">
        <v>0</v>
      </c>
      <c r="D2211" s="329">
        <v>0</v>
      </c>
      <c r="E2211" s="329">
        <v>0</v>
      </c>
      <c r="F2211" s="329">
        <v>0</v>
      </c>
    </row>
    <row r="2212" spans="1:6" hidden="1" x14ac:dyDescent="0.25">
      <c r="A2212" s="327" t="s">
        <v>4219</v>
      </c>
      <c r="B2212" s="328" t="s">
        <v>3857</v>
      </c>
      <c r="C2212" s="329">
        <v>0</v>
      </c>
      <c r="D2212" s="329">
        <v>0</v>
      </c>
      <c r="E2212" s="329">
        <v>0</v>
      </c>
      <c r="F2212" s="329">
        <v>0</v>
      </c>
    </row>
    <row r="2213" spans="1:6" hidden="1" x14ac:dyDescent="0.25">
      <c r="A2213" s="327" t="s">
        <v>4220</v>
      </c>
      <c r="B2213" s="328" t="s">
        <v>3859</v>
      </c>
      <c r="C2213" s="329">
        <v>0</v>
      </c>
      <c r="D2213" s="329">
        <v>0</v>
      </c>
      <c r="E2213" s="329">
        <v>0</v>
      </c>
      <c r="F2213" s="329">
        <v>0</v>
      </c>
    </row>
    <row r="2214" spans="1:6" hidden="1" x14ac:dyDescent="0.25">
      <c r="A2214" s="327" t="s">
        <v>4221</v>
      </c>
      <c r="B2214" s="328" t="s">
        <v>3861</v>
      </c>
      <c r="C2214" s="329">
        <v>0</v>
      </c>
      <c r="D2214" s="329">
        <v>0</v>
      </c>
      <c r="E2214" s="329">
        <v>0</v>
      </c>
      <c r="F2214" s="329">
        <v>0</v>
      </c>
    </row>
    <row r="2215" spans="1:6" hidden="1" x14ac:dyDescent="0.25">
      <c r="A2215" s="327" t="s">
        <v>4222</v>
      </c>
      <c r="B2215" s="328" t="s">
        <v>4223</v>
      </c>
      <c r="C2215" s="329">
        <v>0</v>
      </c>
      <c r="D2215" s="329">
        <v>1053267.21</v>
      </c>
      <c r="E2215" s="329">
        <v>2139460.91</v>
      </c>
      <c r="F2215" s="329">
        <v>1086193.7000000002</v>
      </c>
    </row>
    <row r="2216" spans="1:6" hidden="1" x14ac:dyDescent="0.25">
      <c r="A2216" s="327" t="s">
        <v>4224</v>
      </c>
      <c r="B2216" s="328" t="s">
        <v>4223</v>
      </c>
      <c r="C2216" s="329">
        <v>0</v>
      </c>
      <c r="D2216" s="329">
        <v>1053267.21</v>
      </c>
      <c r="E2216" s="329">
        <v>1520053.79</v>
      </c>
      <c r="F2216" s="329">
        <v>466786.58000000007</v>
      </c>
    </row>
    <row r="2217" spans="1:6" hidden="1" x14ac:dyDescent="0.25">
      <c r="A2217" s="327" t="s">
        <v>4225</v>
      </c>
      <c r="B2217" s="328" t="s">
        <v>4226</v>
      </c>
      <c r="C2217" s="329">
        <v>0</v>
      </c>
      <c r="D2217" s="329">
        <v>0</v>
      </c>
      <c r="E2217" s="329">
        <v>619407.12</v>
      </c>
      <c r="F2217" s="329">
        <v>619407.12</v>
      </c>
    </row>
    <row r="2218" spans="1:6" hidden="1" x14ac:dyDescent="0.25">
      <c r="A2218" s="327" t="s">
        <v>4227</v>
      </c>
      <c r="B2218" s="328" t="s">
        <v>3946</v>
      </c>
      <c r="C2218" s="329">
        <v>0</v>
      </c>
      <c r="D2218" s="329">
        <v>0</v>
      </c>
      <c r="E2218" s="329">
        <v>0</v>
      </c>
      <c r="F2218" s="329">
        <v>0</v>
      </c>
    </row>
    <row r="2219" spans="1:6" hidden="1" x14ac:dyDescent="0.25">
      <c r="A2219" s="327" t="s">
        <v>4228</v>
      </c>
      <c r="B2219" s="328" t="s">
        <v>3859</v>
      </c>
      <c r="C2219" s="329">
        <v>0</v>
      </c>
      <c r="D2219" s="329">
        <v>0</v>
      </c>
      <c r="E2219" s="329">
        <v>0</v>
      </c>
      <c r="F2219" s="329">
        <v>0</v>
      </c>
    </row>
    <row r="2220" spans="1:6" hidden="1" x14ac:dyDescent="0.25">
      <c r="A2220" s="327" t="s">
        <v>4229</v>
      </c>
      <c r="B2220" s="328" t="s">
        <v>3861</v>
      </c>
      <c r="C2220" s="329">
        <v>0</v>
      </c>
      <c r="D2220" s="329">
        <v>0</v>
      </c>
      <c r="E2220" s="329">
        <v>0</v>
      </c>
      <c r="F2220" s="329">
        <v>0</v>
      </c>
    </row>
    <row r="2221" spans="1:6" hidden="1" x14ac:dyDescent="0.25">
      <c r="A2221" s="327" t="s">
        <v>4230</v>
      </c>
      <c r="B2221" s="328" t="s">
        <v>4231</v>
      </c>
      <c r="C2221" s="329">
        <v>0</v>
      </c>
      <c r="D2221" s="329">
        <v>0</v>
      </c>
      <c r="E2221" s="329">
        <v>7093987.8799999999</v>
      </c>
      <c r="F2221" s="329">
        <v>7093987.8799999999</v>
      </c>
    </row>
    <row r="2222" spans="1:6" hidden="1" x14ac:dyDescent="0.25">
      <c r="A2222" s="327" t="s">
        <v>4232</v>
      </c>
      <c r="B2222" s="328" t="s">
        <v>4233</v>
      </c>
      <c r="C2222" s="329">
        <v>0</v>
      </c>
      <c r="D2222" s="329">
        <v>0</v>
      </c>
      <c r="E2222" s="329">
        <v>7093987.8799999999</v>
      </c>
      <c r="F2222" s="329">
        <v>7093987.8799999999</v>
      </c>
    </row>
    <row r="2223" spans="1:6" hidden="1" x14ac:dyDescent="0.25">
      <c r="A2223" s="327" t="s">
        <v>4234</v>
      </c>
      <c r="B2223" s="328" t="s">
        <v>4235</v>
      </c>
      <c r="C2223" s="329">
        <v>0</v>
      </c>
      <c r="D2223" s="329">
        <v>0</v>
      </c>
      <c r="E2223" s="329">
        <v>7093987.8799999999</v>
      </c>
      <c r="F2223" s="329">
        <v>7093987.8799999999</v>
      </c>
    </row>
    <row r="2224" spans="1:6" hidden="1" x14ac:dyDescent="0.25">
      <c r="A2224" s="327" t="s">
        <v>4236</v>
      </c>
      <c r="B2224" s="328" t="s">
        <v>4237</v>
      </c>
      <c r="C2224" s="329">
        <v>0</v>
      </c>
      <c r="D2224" s="329">
        <v>0</v>
      </c>
      <c r="E2224" s="329">
        <v>0</v>
      </c>
      <c r="F2224" s="329">
        <v>0</v>
      </c>
    </row>
    <row r="2225" spans="1:6" hidden="1" x14ac:dyDescent="0.25">
      <c r="A2225" s="327" t="s">
        <v>4238</v>
      </c>
      <c r="B2225" s="328" t="s">
        <v>4239</v>
      </c>
      <c r="C2225" s="329">
        <v>0</v>
      </c>
      <c r="D2225" s="329">
        <v>0</v>
      </c>
      <c r="E2225" s="329">
        <v>0</v>
      </c>
      <c r="F2225" s="329">
        <v>0</v>
      </c>
    </row>
    <row r="2226" spans="1:6" hidden="1" x14ac:dyDescent="0.25">
      <c r="A2226" s="327" t="s">
        <v>4240</v>
      </c>
      <c r="B2226" s="328" t="s">
        <v>4241</v>
      </c>
      <c r="C2226" s="329">
        <v>0</v>
      </c>
      <c r="D2226" s="329">
        <v>0</v>
      </c>
      <c r="E2226" s="329">
        <v>0</v>
      </c>
      <c r="F2226" s="329">
        <v>0</v>
      </c>
    </row>
    <row r="2227" spans="1:6" hidden="1" x14ac:dyDescent="0.25">
      <c r="A2227" s="327" t="s">
        <v>4242</v>
      </c>
      <c r="B2227" s="328" t="s">
        <v>3855</v>
      </c>
      <c r="C2227" s="329">
        <v>0</v>
      </c>
      <c r="D2227" s="329">
        <v>0</v>
      </c>
      <c r="E2227" s="329">
        <v>0</v>
      </c>
      <c r="F2227" s="329">
        <v>0</v>
      </c>
    </row>
    <row r="2228" spans="1:6" hidden="1" x14ac:dyDescent="0.25">
      <c r="A2228" s="327" t="s">
        <v>4243</v>
      </c>
      <c r="B2228" s="328" t="s">
        <v>3857</v>
      </c>
      <c r="C2228" s="329">
        <v>0</v>
      </c>
      <c r="D2228" s="329">
        <v>0</v>
      </c>
      <c r="E2228" s="329">
        <v>0</v>
      </c>
      <c r="F2228" s="329">
        <v>0</v>
      </c>
    </row>
    <row r="2229" spans="1:6" hidden="1" x14ac:dyDescent="0.25">
      <c r="A2229" s="327" t="s">
        <v>4244</v>
      </c>
      <c r="B2229" s="328" t="s">
        <v>3859</v>
      </c>
      <c r="C2229" s="329">
        <v>0</v>
      </c>
      <c r="D2229" s="329">
        <v>0</v>
      </c>
      <c r="E2229" s="329">
        <v>0</v>
      </c>
      <c r="F2229" s="329">
        <v>0</v>
      </c>
    </row>
    <row r="2230" spans="1:6" hidden="1" x14ac:dyDescent="0.25">
      <c r="A2230" s="327" t="s">
        <v>4245</v>
      </c>
      <c r="B2230" s="328" t="s">
        <v>3861</v>
      </c>
      <c r="C2230" s="329">
        <v>0</v>
      </c>
      <c r="D2230" s="329">
        <v>0</v>
      </c>
      <c r="E2230" s="329">
        <v>0</v>
      </c>
      <c r="F2230" s="329">
        <v>0</v>
      </c>
    </row>
    <row r="2231" spans="1:6" hidden="1" x14ac:dyDescent="0.25">
      <c r="A2231" s="327" t="s">
        <v>28</v>
      </c>
      <c r="B2231" s="328" t="s">
        <v>4246</v>
      </c>
      <c r="C2231" s="329">
        <v>0</v>
      </c>
      <c r="D2231" s="329">
        <v>2543921.0599999996</v>
      </c>
      <c r="E2231" s="329">
        <v>179895869.92000002</v>
      </c>
      <c r="F2231" s="329">
        <v>177351948.86000001</v>
      </c>
    </row>
    <row r="2232" spans="1:6" hidden="1" x14ac:dyDescent="0.25">
      <c r="A2232" s="327" t="s">
        <v>4247</v>
      </c>
      <c r="B2232" s="328" t="s">
        <v>4248</v>
      </c>
      <c r="C2232" s="329">
        <v>0</v>
      </c>
      <c r="D2232" s="329">
        <v>2469401.23</v>
      </c>
      <c r="E2232" s="329">
        <v>82912652.129999995</v>
      </c>
      <c r="F2232" s="329">
        <v>80443250.899999991</v>
      </c>
    </row>
    <row r="2233" spans="1:6" hidden="1" x14ac:dyDescent="0.25">
      <c r="A2233" s="327" t="s">
        <v>4249</v>
      </c>
      <c r="B2233" s="328" t="s">
        <v>4250</v>
      </c>
      <c r="C2233" s="329">
        <v>0</v>
      </c>
      <c r="D2233" s="329">
        <v>0</v>
      </c>
      <c r="E2233" s="329">
        <v>35781.729999999996</v>
      </c>
      <c r="F2233" s="329">
        <v>35781.729999999996</v>
      </c>
    </row>
    <row r="2234" spans="1:6" hidden="1" x14ac:dyDescent="0.25">
      <c r="A2234" s="327" t="s">
        <v>4251</v>
      </c>
      <c r="B2234" s="328" t="s">
        <v>4252</v>
      </c>
      <c r="C2234" s="329">
        <v>0</v>
      </c>
      <c r="D2234" s="329">
        <v>0</v>
      </c>
      <c r="E2234" s="329">
        <v>0</v>
      </c>
      <c r="F2234" s="329">
        <v>0</v>
      </c>
    </row>
    <row r="2235" spans="1:6" hidden="1" x14ac:dyDescent="0.25">
      <c r="A2235" s="327" t="s">
        <v>4253</v>
      </c>
      <c r="B2235" s="328" t="s">
        <v>4254</v>
      </c>
      <c r="C2235" s="329">
        <v>0</v>
      </c>
      <c r="D2235" s="329">
        <v>0</v>
      </c>
      <c r="E2235" s="329">
        <v>35781.729999999996</v>
      </c>
      <c r="F2235" s="329">
        <v>35781.729999999996</v>
      </c>
    </row>
    <row r="2236" spans="1:6" hidden="1" x14ac:dyDescent="0.25">
      <c r="A2236" s="327" t="s">
        <v>4255</v>
      </c>
      <c r="B2236" s="328" t="s">
        <v>4256</v>
      </c>
      <c r="C2236" s="329">
        <v>0</v>
      </c>
      <c r="D2236" s="329">
        <v>0</v>
      </c>
      <c r="E2236" s="329">
        <v>0</v>
      </c>
      <c r="F2236" s="329">
        <v>0</v>
      </c>
    </row>
    <row r="2237" spans="1:6" hidden="1" x14ac:dyDescent="0.25">
      <c r="A2237" s="327" t="s">
        <v>4257</v>
      </c>
      <c r="B2237" s="328" t="s">
        <v>4258</v>
      </c>
      <c r="C2237" s="329">
        <v>0</v>
      </c>
      <c r="D2237" s="329">
        <v>0</v>
      </c>
      <c r="E2237" s="329">
        <v>0</v>
      </c>
      <c r="F2237" s="329">
        <v>0</v>
      </c>
    </row>
    <row r="2238" spans="1:6" hidden="1" x14ac:dyDescent="0.25">
      <c r="A2238" s="327" t="s">
        <v>4259</v>
      </c>
      <c r="B2238" s="328" t="s">
        <v>4260</v>
      </c>
      <c r="C2238" s="329">
        <v>0</v>
      </c>
      <c r="D2238" s="329">
        <v>0</v>
      </c>
      <c r="E2238" s="329">
        <v>0</v>
      </c>
      <c r="F2238" s="329">
        <v>0</v>
      </c>
    </row>
    <row r="2239" spans="1:6" hidden="1" x14ac:dyDescent="0.25">
      <c r="A2239" s="327" t="s">
        <v>4261</v>
      </c>
      <c r="B2239" s="328" t="s">
        <v>3859</v>
      </c>
      <c r="C2239" s="329">
        <v>0</v>
      </c>
      <c r="D2239" s="329">
        <v>0</v>
      </c>
      <c r="E2239" s="329">
        <v>0</v>
      </c>
      <c r="F2239" s="329">
        <v>0</v>
      </c>
    </row>
    <row r="2240" spans="1:6" hidden="1" x14ac:dyDescent="0.25">
      <c r="A2240" s="327" t="s">
        <v>4262</v>
      </c>
      <c r="B2240" s="328" t="s">
        <v>3861</v>
      </c>
      <c r="C2240" s="329">
        <v>0</v>
      </c>
      <c r="D2240" s="329">
        <v>0</v>
      </c>
      <c r="E2240" s="329">
        <v>0</v>
      </c>
      <c r="F2240" s="329">
        <v>0</v>
      </c>
    </row>
    <row r="2241" spans="1:6" hidden="1" x14ac:dyDescent="0.25">
      <c r="A2241" s="327" t="s">
        <v>4263</v>
      </c>
      <c r="B2241" s="328" t="s">
        <v>4264</v>
      </c>
      <c r="C2241" s="329">
        <v>0</v>
      </c>
      <c r="D2241" s="329">
        <v>0</v>
      </c>
      <c r="E2241" s="329">
        <v>22598255.560000002</v>
      </c>
      <c r="F2241" s="329">
        <v>22598255.560000002</v>
      </c>
    </row>
    <row r="2242" spans="1:6" hidden="1" x14ac:dyDescent="0.25">
      <c r="A2242" s="327" t="s">
        <v>4265</v>
      </c>
      <c r="B2242" s="328" t="s">
        <v>4266</v>
      </c>
      <c r="C2242" s="329">
        <v>0</v>
      </c>
      <c r="D2242" s="329">
        <v>0</v>
      </c>
      <c r="E2242" s="329">
        <v>881400</v>
      </c>
      <c r="F2242" s="329">
        <v>881400</v>
      </c>
    </row>
    <row r="2243" spans="1:6" hidden="1" x14ac:dyDescent="0.25">
      <c r="A2243" s="327" t="s">
        <v>4267</v>
      </c>
      <c r="B2243" s="328" t="s">
        <v>4268</v>
      </c>
      <c r="C2243" s="329">
        <v>0</v>
      </c>
      <c r="D2243" s="329">
        <v>0</v>
      </c>
      <c r="E2243" s="329">
        <v>0</v>
      </c>
      <c r="F2243" s="329">
        <v>0</v>
      </c>
    </row>
    <row r="2244" spans="1:6" hidden="1" x14ac:dyDescent="0.25">
      <c r="A2244" s="327" t="s">
        <v>4269</v>
      </c>
      <c r="B2244" s="328" t="s">
        <v>4270</v>
      </c>
      <c r="C2244" s="329">
        <v>0</v>
      </c>
      <c r="D2244" s="329">
        <v>0</v>
      </c>
      <c r="E2244" s="329">
        <v>7748947.8599999994</v>
      </c>
      <c r="F2244" s="329">
        <v>7748947.8599999994</v>
      </c>
    </row>
    <row r="2245" spans="1:6" hidden="1" x14ac:dyDescent="0.25">
      <c r="A2245" s="327" t="s">
        <v>4271</v>
      </c>
      <c r="B2245" s="328" t="s">
        <v>4272</v>
      </c>
      <c r="C2245" s="329">
        <v>0</v>
      </c>
      <c r="D2245" s="329">
        <v>0</v>
      </c>
      <c r="E2245" s="329">
        <v>0</v>
      </c>
      <c r="F2245" s="329">
        <v>0</v>
      </c>
    </row>
    <row r="2246" spans="1:6" hidden="1" x14ac:dyDescent="0.25">
      <c r="A2246" s="327" t="s">
        <v>4273</v>
      </c>
      <c r="B2246" s="328" t="s">
        <v>4274</v>
      </c>
      <c r="C2246" s="329">
        <v>0</v>
      </c>
      <c r="D2246" s="329">
        <v>0</v>
      </c>
      <c r="E2246" s="329">
        <v>0</v>
      </c>
      <c r="F2246" s="329">
        <v>0</v>
      </c>
    </row>
    <row r="2247" spans="1:6" hidden="1" x14ac:dyDescent="0.25">
      <c r="A2247" s="327" t="s">
        <v>4275</v>
      </c>
      <c r="B2247" s="328" t="s">
        <v>4276</v>
      </c>
      <c r="C2247" s="329">
        <v>0</v>
      </c>
      <c r="D2247" s="329">
        <v>0</v>
      </c>
      <c r="E2247" s="329">
        <v>1935090.47</v>
      </c>
      <c r="F2247" s="329">
        <v>1935090.47</v>
      </c>
    </row>
    <row r="2248" spans="1:6" hidden="1" x14ac:dyDescent="0.25">
      <c r="A2248" s="327" t="s">
        <v>4277</v>
      </c>
      <c r="B2248" s="328" t="s">
        <v>4278</v>
      </c>
      <c r="C2248" s="329">
        <v>0</v>
      </c>
      <c r="D2248" s="329">
        <v>0</v>
      </c>
      <c r="E2248" s="329">
        <v>537356.54</v>
      </c>
      <c r="F2248" s="329">
        <v>537356.54</v>
      </c>
    </row>
    <row r="2249" spans="1:6" hidden="1" x14ac:dyDescent="0.25">
      <c r="A2249" s="327" t="s">
        <v>4279</v>
      </c>
      <c r="B2249" s="328" t="s">
        <v>4280</v>
      </c>
      <c r="C2249" s="329">
        <v>0</v>
      </c>
      <c r="D2249" s="329">
        <v>0</v>
      </c>
      <c r="E2249" s="329">
        <v>1312244.5399999998</v>
      </c>
      <c r="F2249" s="329">
        <v>1312244.5399999998</v>
      </c>
    </row>
    <row r="2250" spans="1:6" hidden="1" x14ac:dyDescent="0.25">
      <c r="A2250" s="327" t="s">
        <v>4281</v>
      </c>
      <c r="B2250" s="328" t="s">
        <v>4282</v>
      </c>
      <c r="C2250" s="329">
        <v>0</v>
      </c>
      <c r="D2250" s="329">
        <v>0</v>
      </c>
      <c r="E2250" s="329">
        <v>0</v>
      </c>
      <c r="F2250" s="329">
        <v>0</v>
      </c>
    </row>
    <row r="2251" spans="1:6" hidden="1" x14ac:dyDescent="0.25">
      <c r="A2251" s="327" t="s">
        <v>4283</v>
      </c>
      <c r="B2251" s="328" t="s">
        <v>4284</v>
      </c>
      <c r="C2251" s="329">
        <v>0</v>
      </c>
      <c r="D2251" s="329">
        <v>0</v>
      </c>
      <c r="E2251" s="329">
        <v>0</v>
      </c>
      <c r="F2251" s="329">
        <v>0</v>
      </c>
    </row>
    <row r="2252" spans="1:6" hidden="1" x14ac:dyDescent="0.25">
      <c r="A2252" s="327" t="s">
        <v>4285</v>
      </c>
      <c r="B2252" s="328" t="s">
        <v>4286</v>
      </c>
      <c r="C2252" s="329">
        <v>0</v>
      </c>
      <c r="D2252" s="329">
        <v>0</v>
      </c>
      <c r="E2252" s="329">
        <v>225838</v>
      </c>
      <c r="F2252" s="329">
        <v>225838</v>
      </c>
    </row>
    <row r="2253" spans="1:6" hidden="1" x14ac:dyDescent="0.25">
      <c r="A2253" s="327" t="s">
        <v>4287</v>
      </c>
      <c r="B2253" s="328" t="s">
        <v>4288</v>
      </c>
      <c r="C2253" s="329">
        <v>0</v>
      </c>
      <c r="D2253" s="329">
        <v>0</v>
      </c>
      <c r="E2253" s="329">
        <v>1158630</v>
      </c>
      <c r="F2253" s="329">
        <v>1158630</v>
      </c>
    </row>
    <row r="2254" spans="1:6" hidden="1" x14ac:dyDescent="0.25">
      <c r="A2254" s="327" t="s">
        <v>4289</v>
      </c>
      <c r="B2254" s="328" t="s">
        <v>4290</v>
      </c>
      <c r="C2254" s="329">
        <v>0</v>
      </c>
      <c r="D2254" s="329">
        <v>0</v>
      </c>
      <c r="E2254" s="329">
        <v>1426372.2899999998</v>
      </c>
      <c r="F2254" s="329">
        <v>1426372.2899999998</v>
      </c>
    </row>
    <row r="2255" spans="1:6" hidden="1" x14ac:dyDescent="0.25">
      <c r="A2255" s="327" t="s">
        <v>4291</v>
      </c>
      <c r="B2255" s="328" t="s">
        <v>4292</v>
      </c>
      <c r="C2255" s="329">
        <v>0</v>
      </c>
      <c r="D2255" s="329">
        <v>0</v>
      </c>
      <c r="E2255" s="329">
        <v>0</v>
      </c>
      <c r="F2255" s="329">
        <v>0</v>
      </c>
    </row>
    <row r="2256" spans="1:6" hidden="1" x14ac:dyDescent="0.25">
      <c r="A2256" s="327" t="s">
        <v>4293</v>
      </c>
      <c r="B2256" s="328" t="s">
        <v>4294</v>
      </c>
      <c r="C2256" s="329">
        <v>0</v>
      </c>
      <c r="D2256" s="329">
        <v>0</v>
      </c>
      <c r="E2256" s="329">
        <v>0</v>
      </c>
      <c r="F2256" s="329">
        <v>0</v>
      </c>
    </row>
    <row r="2257" spans="1:6" hidden="1" x14ac:dyDescent="0.25">
      <c r="A2257" s="327" t="s">
        <v>4295</v>
      </c>
      <c r="B2257" s="328" t="s">
        <v>4296</v>
      </c>
      <c r="C2257" s="329">
        <v>0</v>
      </c>
      <c r="D2257" s="329">
        <v>0</v>
      </c>
      <c r="E2257" s="329">
        <v>3115712.13</v>
      </c>
      <c r="F2257" s="329">
        <v>3115712.13</v>
      </c>
    </row>
    <row r="2258" spans="1:6" hidden="1" x14ac:dyDescent="0.25">
      <c r="A2258" s="327" t="s">
        <v>4297</v>
      </c>
      <c r="B2258" s="328" t="s">
        <v>4298</v>
      </c>
      <c r="C2258" s="329">
        <v>0</v>
      </c>
      <c r="D2258" s="329">
        <v>0</v>
      </c>
      <c r="E2258" s="329">
        <v>1180889</v>
      </c>
      <c r="F2258" s="329">
        <v>1180889</v>
      </c>
    </row>
    <row r="2259" spans="1:6" hidden="1" x14ac:dyDescent="0.25">
      <c r="A2259" s="327" t="s">
        <v>4299</v>
      </c>
      <c r="B2259" s="328" t="s">
        <v>4300</v>
      </c>
      <c r="C2259" s="329">
        <v>0</v>
      </c>
      <c r="D2259" s="329">
        <v>0</v>
      </c>
      <c r="E2259" s="329">
        <v>0</v>
      </c>
      <c r="F2259" s="329">
        <v>0</v>
      </c>
    </row>
    <row r="2260" spans="1:6" hidden="1" x14ac:dyDescent="0.25">
      <c r="A2260" s="327" t="s">
        <v>4301</v>
      </c>
      <c r="B2260" s="328" t="s">
        <v>4302</v>
      </c>
      <c r="C2260" s="329">
        <v>0</v>
      </c>
      <c r="D2260" s="329">
        <v>0</v>
      </c>
      <c r="E2260" s="329">
        <v>31749.21</v>
      </c>
      <c r="F2260" s="329">
        <v>31749.21</v>
      </c>
    </row>
    <row r="2261" spans="1:6" hidden="1" x14ac:dyDescent="0.25">
      <c r="A2261" s="327" t="s">
        <v>4303</v>
      </c>
      <c r="B2261" s="328" t="s">
        <v>4304</v>
      </c>
      <c r="C2261" s="329">
        <v>0</v>
      </c>
      <c r="D2261" s="329">
        <v>0</v>
      </c>
      <c r="E2261" s="329">
        <v>15630.500000000004</v>
      </c>
      <c r="F2261" s="329">
        <v>15630.500000000004</v>
      </c>
    </row>
    <row r="2262" spans="1:6" hidden="1" x14ac:dyDescent="0.25">
      <c r="A2262" s="327" t="s">
        <v>4305</v>
      </c>
      <c r="B2262" s="328" t="s">
        <v>4306</v>
      </c>
      <c r="C2262" s="329">
        <v>0</v>
      </c>
      <c r="D2262" s="329">
        <v>0</v>
      </c>
      <c r="E2262" s="329">
        <v>27794.689999999995</v>
      </c>
      <c r="F2262" s="329">
        <v>27794.689999999995</v>
      </c>
    </row>
    <row r="2263" spans="1:6" hidden="1" x14ac:dyDescent="0.25">
      <c r="A2263" s="327" t="s">
        <v>4307</v>
      </c>
      <c r="B2263" s="328" t="s">
        <v>4308</v>
      </c>
      <c r="C2263" s="329">
        <v>0</v>
      </c>
      <c r="D2263" s="329">
        <v>0</v>
      </c>
      <c r="E2263" s="329">
        <v>10234.66</v>
      </c>
      <c r="F2263" s="329">
        <v>10234.66</v>
      </c>
    </row>
    <row r="2264" spans="1:6" hidden="1" x14ac:dyDescent="0.25">
      <c r="A2264" s="327" t="s">
        <v>4309</v>
      </c>
      <c r="B2264" s="328" t="s">
        <v>4310</v>
      </c>
      <c r="C2264" s="329">
        <v>0</v>
      </c>
      <c r="D2264" s="329">
        <v>0</v>
      </c>
      <c r="E2264" s="329">
        <v>0</v>
      </c>
      <c r="F2264" s="329">
        <v>0</v>
      </c>
    </row>
    <row r="2265" spans="1:6" hidden="1" x14ac:dyDescent="0.25">
      <c r="A2265" s="327" t="s">
        <v>4311</v>
      </c>
      <c r="B2265" s="328" t="s">
        <v>4312</v>
      </c>
      <c r="C2265" s="329">
        <v>0</v>
      </c>
      <c r="D2265" s="329">
        <v>0</v>
      </c>
      <c r="E2265" s="329">
        <v>2723215</v>
      </c>
      <c r="F2265" s="329">
        <v>2723215</v>
      </c>
    </row>
    <row r="2266" spans="1:6" hidden="1" x14ac:dyDescent="0.25">
      <c r="A2266" s="327" t="s">
        <v>4313</v>
      </c>
      <c r="B2266" s="328" t="s">
        <v>4314</v>
      </c>
      <c r="C2266" s="329">
        <v>0</v>
      </c>
      <c r="D2266" s="329">
        <v>0</v>
      </c>
      <c r="E2266" s="329">
        <v>0</v>
      </c>
      <c r="F2266" s="329">
        <v>0</v>
      </c>
    </row>
    <row r="2267" spans="1:6" hidden="1" x14ac:dyDescent="0.25">
      <c r="A2267" s="327" t="s">
        <v>4315</v>
      </c>
      <c r="B2267" s="328" t="s">
        <v>4316</v>
      </c>
      <c r="C2267" s="329">
        <v>0</v>
      </c>
      <c r="D2267" s="329">
        <v>0</v>
      </c>
      <c r="E2267" s="329">
        <v>0</v>
      </c>
      <c r="F2267" s="329">
        <v>0</v>
      </c>
    </row>
    <row r="2268" spans="1:6" hidden="1" x14ac:dyDescent="0.25">
      <c r="A2268" s="327" t="s">
        <v>4317</v>
      </c>
      <c r="B2268" s="328" t="s">
        <v>4318</v>
      </c>
      <c r="C2268" s="329">
        <v>0</v>
      </c>
      <c r="D2268" s="329">
        <v>0</v>
      </c>
      <c r="E2268" s="329">
        <v>0</v>
      </c>
      <c r="F2268" s="329">
        <v>0</v>
      </c>
    </row>
    <row r="2269" spans="1:6" hidden="1" x14ac:dyDescent="0.25">
      <c r="A2269" s="327" t="s">
        <v>4319</v>
      </c>
      <c r="B2269" s="328" t="s">
        <v>4320</v>
      </c>
      <c r="C2269" s="329">
        <v>0</v>
      </c>
      <c r="D2269" s="329">
        <v>0</v>
      </c>
      <c r="E2269" s="329">
        <v>0</v>
      </c>
      <c r="F2269" s="329">
        <v>0</v>
      </c>
    </row>
    <row r="2270" spans="1:6" hidden="1" x14ac:dyDescent="0.25">
      <c r="A2270" s="327" t="s">
        <v>4321</v>
      </c>
      <c r="B2270" s="328" t="s">
        <v>4322</v>
      </c>
      <c r="C2270" s="329">
        <v>0</v>
      </c>
      <c r="D2270" s="329">
        <v>0</v>
      </c>
      <c r="E2270" s="329">
        <v>0</v>
      </c>
      <c r="F2270" s="329">
        <v>0</v>
      </c>
    </row>
    <row r="2271" spans="1:6" hidden="1" x14ac:dyDescent="0.25">
      <c r="A2271" s="327" t="s">
        <v>4323</v>
      </c>
      <c r="B2271" s="328" t="s">
        <v>4324</v>
      </c>
      <c r="C2271" s="329">
        <v>0</v>
      </c>
      <c r="D2271" s="329">
        <v>0</v>
      </c>
      <c r="E2271" s="329">
        <v>33730.559999999998</v>
      </c>
      <c r="F2271" s="329">
        <v>33730.559999999998</v>
      </c>
    </row>
    <row r="2272" spans="1:6" hidden="1" x14ac:dyDescent="0.25">
      <c r="A2272" s="327" t="s">
        <v>4325</v>
      </c>
      <c r="B2272" s="328" t="s">
        <v>4326</v>
      </c>
      <c r="C2272" s="329">
        <v>0</v>
      </c>
      <c r="D2272" s="329">
        <v>0</v>
      </c>
      <c r="E2272" s="329">
        <v>0</v>
      </c>
      <c r="F2272" s="329">
        <v>0</v>
      </c>
    </row>
    <row r="2273" spans="1:6" hidden="1" x14ac:dyDescent="0.25">
      <c r="A2273" s="327" t="s">
        <v>4327</v>
      </c>
      <c r="B2273" s="328" t="s">
        <v>4328</v>
      </c>
      <c r="C2273" s="329">
        <v>0</v>
      </c>
      <c r="D2273" s="329">
        <v>0</v>
      </c>
      <c r="E2273" s="329">
        <v>233420.11</v>
      </c>
      <c r="F2273" s="329">
        <v>233420.11</v>
      </c>
    </row>
    <row r="2274" spans="1:6" hidden="1" x14ac:dyDescent="0.25">
      <c r="A2274" s="327" t="s">
        <v>4329</v>
      </c>
      <c r="B2274" s="328" t="s">
        <v>3859</v>
      </c>
      <c r="C2274" s="329">
        <v>0</v>
      </c>
      <c r="D2274" s="329">
        <v>0</v>
      </c>
      <c r="E2274" s="329">
        <v>0</v>
      </c>
      <c r="F2274" s="329">
        <v>0</v>
      </c>
    </row>
    <row r="2275" spans="1:6" hidden="1" x14ac:dyDescent="0.25">
      <c r="A2275" s="327" t="s">
        <v>4330</v>
      </c>
      <c r="B2275" s="328" t="s">
        <v>3861</v>
      </c>
      <c r="C2275" s="329">
        <v>0</v>
      </c>
      <c r="D2275" s="329">
        <v>0</v>
      </c>
      <c r="E2275" s="329">
        <v>0</v>
      </c>
      <c r="F2275" s="329">
        <v>0</v>
      </c>
    </row>
    <row r="2276" spans="1:6" hidden="1" x14ac:dyDescent="0.25">
      <c r="A2276" s="327" t="s">
        <v>4331</v>
      </c>
      <c r="B2276" s="328" t="s">
        <v>4332</v>
      </c>
      <c r="C2276" s="329">
        <v>0</v>
      </c>
      <c r="D2276" s="329">
        <v>2454401.23</v>
      </c>
      <c r="E2276" s="329">
        <v>59639614.840000004</v>
      </c>
      <c r="F2276" s="329">
        <v>57185213.610000007</v>
      </c>
    </row>
    <row r="2277" spans="1:6" hidden="1" x14ac:dyDescent="0.25">
      <c r="A2277" s="327" t="s">
        <v>4333</v>
      </c>
      <c r="B2277" s="328" t="s">
        <v>4334</v>
      </c>
      <c r="C2277" s="329">
        <v>0</v>
      </c>
      <c r="D2277" s="329">
        <v>2454401.23</v>
      </c>
      <c r="E2277" s="329">
        <v>59212677.390000001</v>
      </c>
      <c r="F2277" s="329">
        <v>56758276.160000004</v>
      </c>
    </row>
    <row r="2278" spans="1:6" hidden="1" x14ac:dyDescent="0.25">
      <c r="A2278" s="327" t="s">
        <v>4335</v>
      </c>
      <c r="B2278" s="328" t="s">
        <v>4336</v>
      </c>
      <c r="C2278" s="329">
        <v>0</v>
      </c>
      <c r="D2278" s="329">
        <v>0</v>
      </c>
      <c r="E2278" s="329">
        <v>52874.229999999989</v>
      </c>
      <c r="F2278" s="329">
        <v>52874.229999999989</v>
      </c>
    </row>
    <row r="2279" spans="1:6" hidden="1" x14ac:dyDescent="0.25">
      <c r="A2279" s="327" t="s">
        <v>4337</v>
      </c>
      <c r="B2279" s="328" t="s">
        <v>4338</v>
      </c>
      <c r="C2279" s="329">
        <v>0</v>
      </c>
      <c r="D2279" s="329">
        <v>0</v>
      </c>
      <c r="E2279" s="329">
        <v>0</v>
      </c>
      <c r="F2279" s="329">
        <v>0</v>
      </c>
    </row>
    <row r="2280" spans="1:6" hidden="1" x14ac:dyDescent="0.25">
      <c r="A2280" s="327" t="s">
        <v>4339</v>
      </c>
      <c r="B2280" s="328" t="s">
        <v>4340</v>
      </c>
      <c r="C2280" s="329">
        <v>0</v>
      </c>
      <c r="D2280" s="329">
        <v>0</v>
      </c>
      <c r="E2280" s="329">
        <v>0</v>
      </c>
      <c r="F2280" s="329">
        <v>0</v>
      </c>
    </row>
    <row r="2281" spans="1:6" hidden="1" x14ac:dyDescent="0.25">
      <c r="A2281" s="327" t="s">
        <v>4341</v>
      </c>
      <c r="B2281" s="328" t="s">
        <v>4342</v>
      </c>
      <c r="C2281" s="329">
        <v>0</v>
      </c>
      <c r="D2281" s="329">
        <v>0</v>
      </c>
      <c r="E2281" s="329">
        <v>388.59000000000003</v>
      </c>
      <c r="F2281" s="329">
        <v>388.59000000000003</v>
      </c>
    </row>
    <row r="2282" spans="1:6" hidden="1" x14ac:dyDescent="0.25">
      <c r="A2282" s="327" t="s">
        <v>4343</v>
      </c>
      <c r="B2282" s="328" t="s">
        <v>4344</v>
      </c>
      <c r="C2282" s="329">
        <v>0</v>
      </c>
      <c r="D2282" s="329">
        <v>0</v>
      </c>
      <c r="E2282" s="329">
        <v>3316.3100000000004</v>
      </c>
      <c r="F2282" s="329">
        <v>3316.3100000000004</v>
      </c>
    </row>
    <row r="2283" spans="1:6" hidden="1" x14ac:dyDescent="0.25">
      <c r="A2283" s="327" t="s">
        <v>4345</v>
      </c>
      <c r="B2283" s="328" t="s">
        <v>4346</v>
      </c>
      <c r="C2283" s="329">
        <v>0</v>
      </c>
      <c r="D2283" s="329">
        <v>0</v>
      </c>
      <c r="E2283" s="329">
        <v>2246.39</v>
      </c>
      <c r="F2283" s="329">
        <v>2246.39</v>
      </c>
    </row>
    <row r="2284" spans="1:6" hidden="1" x14ac:dyDescent="0.25">
      <c r="A2284" s="327" t="s">
        <v>4347</v>
      </c>
      <c r="B2284" s="328" t="s">
        <v>4348</v>
      </c>
      <c r="C2284" s="329">
        <v>0</v>
      </c>
      <c r="D2284" s="329">
        <v>0</v>
      </c>
      <c r="E2284" s="329">
        <v>24716.45</v>
      </c>
      <c r="F2284" s="329">
        <v>24716.45</v>
      </c>
    </row>
    <row r="2285" spans="1:6" hidden="1" x14ac:dyDescent="0.25">
      <c r="A2285" s="327" t="s">
        <v>4349</v>
      </c>
      <c r="B2285" s="328" t="s">
        <v>4350</v>
      </c>
      <c r="C2285" s="329">
        <v>0</v>
      </c>
      <c r="D2285" s="329">
        <v>0</v>
      </c>
      <c r="E2285" s="329">
        <v>12003.73</v>
      </c>
      <c r="F2285" s="329">
        <v>12003.73</v>
      </c>
    </row>
    <row r="2286" spans="1:6" hidden="1" x14ac:dyDescent="0.25">
      <c r="A2286" s="327" t="s">
        <v>4351</v>
      </c>
      <c r="B2286" s="328" t="s">
        <v>4352</v>
      </c>
      <c r="C2286" s="329">
        <v>0</v>
      </c>
      <c r="D2286" s="329">
        <v>0</v>
      </c>
      <c r="E2286" s="329">
        <v>847.41</v>
      </c>
      <c r="F2286" s="329">
        <v>847.41</v>
      </c>
    </row>
    <row r="2287" spans="1:6" hidden="1" x14ac:dyDescent="0.25">
      <c r="A2287" s="327" t="s">
        <v>4353</v>
      </c>
      <c r="B2287" s="328" t="s">
        <v>4354</v>
      </c>
      <c r="C2287" s="329">
        <v>0</v>
      </c>
      <c r="D2287" s="329">
        <v>0</v>
      </c>
      <c r="E2287" s="329">
        <v>0</v>
      </c>
      <c r="F2287" s="329">
        <v>0</v>
      </c>
    </row>
    <row r="2288" spans="1:6" hidden="1" x14ac:dyDescent="0.25">
      <c r="A2288" s="327" t="s">
        <v>4355</v>
      </c>
      <c r="B2288" s="328" t="s">
        <v>4356</v>
      </c>
      <c r="C2288" s="329">
        <v>0</v>
      </c>
      <c r="D2288" s="329">
        <v>0</v>
      </c>
      <c r="E2288" s="329">
        <v>841.22</v>
      </c>
      <c r="F2288" s="329">
        <v>841.22</v>
      </c>
    </row>
    <row r="2289" spans="1:6" hidden="1" x14ac:dyDescent="0.25">
      <c r="A2289" s="327" t="s">
        <v>4357</v>
      </c>
      <c r="B2289" s="328" t="s">
        <v>4358</v>
      </c>
      <c r="C2289" s="329">
        <v>0</v>
      </c>
      <c r="D2289" s="329">
        <v>0</v>
      </c>
      <c r="E2289" s="329">
        <v>0</v>
      </c>
      <c r="F2289" s="329">
        <v>0</v>
      </c>
    </row>
    <row r="2290" spans="1:6" hidden="1" x14ac:dyDescent="0.25">
      <c r="A2290" s="327" t="s">
        <v>4359</v>
      </c>
      <c r="B2290" s="328" t="s">
        <v>4360</v>
      </c>
      <c r="C2290" s="329">
        <v>0</v>
      </c>
      <c r="D2290" s="329">
        <v>0</v>
      </c>
      <c r="E2290" s="329">
        <v>10529.369999999999</v>
      </c>
      <c r="F2290" s="329">
        <v>10529.369999999999</v>
      </c>
    </row>
    <row r="2291" spans="1:6" hidden="1" x14ac:dyDescent="0.25">
      <c r="A2291" s="327" t="s">
        <v>4361</v>
      </c>
      <c r="B2291" s="328" t="s">
        <v>4362</v>
      </c>
      <c r="C2291" s="329">
        <v>0</v>
      </c>
      <c r="D2291" s="329">
        <v>0</v>
      </c>
      <c r="E2291" s="329">
        <v>0</v>
      </c>
      <c r="F2291" s="329">
        <v>0</v>
      </c>
    </row>
    <row r="2292" spans="1:6" hidden="1" x14ac:dyDescent="0.25">
      <c r="A2292" s="327" t="s">
        <v>4363</v>
      </c>
      <c r="B2292" s="328" t="s">
        <v>4364</v>
      </c>
      <c r="C2292" s="329">
        <v>0</v>
      </c>
      <c r="D2292" s="329">
        <v>0</v>
      </c>
      <c r="E2292" s="329">
        <v>0</v>
      </c>
      <c r="F2292" s="329">
        <v>0</v>
      </c>
    </row>
    <row r="2293" spans="1:6" hidden="1" x14ac:dyDescent="0.25">
      <c r="A2293" s="327" t="s">
        <v>4365</v>
      </c>
      <c r="B2293" s="328" t="s">
        <v>4366</v>
      </c>
      <c r="C2293" s="329">
        <v>0</v>
      </c>
      <c r="D2293" s="329">
        <v>0</v>
      </c>
      <c r="E2293" s="329">
        <v>0</v>
      </c>
      <c r="F2293" s="329">
        <v>0</v>
      </c>
    </row>
    <row r="2294" spans="1:6" hidden="1" x14ac:dyDescent="0.25">
      <c r="A2294" s="327" t="s">
        <v>4367</v>
      </c>
      <c r="B2294" s="328" t="s">
        <v>4368</v>
      </c>
      <c r="C2294" s="329">
        <v>0</v>
      </c>
      <c r="D2294" s="329">
        <v>0</v>
      </c>
      <c r="E2294" s="329">
        <v>6727.4</v>
      </c>
      <c r="F2294" s="329">
        <v>6727.4</v>
      </c>
    </row>
    <row r="2295" spans="1:6" hidden="1" x14ac:dyDescent="0.25">
      <c r="A2295" s="327" t="s">
        <v>4369</v>
      </c>
      <c r="B2295" s="328" t="s">
        <v>4370</v>
      </c>
      <c r="C2295" s="329">
        <v>0</v>
      </c>
      <c r="D2295" s="329">
        <v>0</v>
      </c>
      <c r="E2295" s="329">
        <v>42036.619999999995</v>
      </c>
      <c r="F2295" s="329">
        <v>42036.619999999995</v>
      </c>
    </row>
    <row r="2296" spans="1:6" hidden="1" x14ac:dyDescent="0.25">
      <c r="A2296" s="327" t="s">
        <v>4371</v>
      </c>
      <c r="B2296" s="328" t="s">
        <v>4372</v>
      </c>
      <c r="C2296" s="329">
        <v>0</v>
      </c>
      <c r="D2296" s="329">
        <v>0</v>
      </c>
      <c r="E2296" s="329">
        <v>0</v>
      </c>
      <c r="F2296" s="329">
        <v>0</v>
      </c>
    </row>
    <row r="2297" spans="1:6" hidden="1" x14ac:dyDescent="0.25">
      <c r="A2297" s="327" t="s">
        <v>4373</v>
      </c>
      <c r="B2297" s="328" t="s">
        <v>4374</v>
      </c>
      <c r="C2297" s="329">
        <v>0</v>
      </c>
      <c r="D2297" s="329">
        <v>0</v>
      </c>
      <c r="E2297" s="329">
        <v>0</v>
      </c>
      <c r="F2297" s="329">
        <v>0</v>
      </c>
    </row>
    <row r="2298" spans="1:6" hidden="1" x14ac:dyDescent="0.25">
      <c r="A2298" s="327" t="s">
        <v>4375</v>
      </c>
      <c r="B2298" s="328" t="s">
        <v>4376</v>
      </c>
      <c r="C2298" s="329">
        <v>0</v>
      </c>
      <c r="D2298" s="329">
        <v>0</v>
      </c>
      <c r="E2298" s="329">
        <v>0</v>
      </c>
      <c r="F2298" s="329">
        <v>0</v>
      </c>
    </row>
    <row r="2299" spans="1:6" hidden="1" x14ac:dyDescent="0.25">
      <c r="A2299" s="327" t="s">
        <v>4377</v>
      </c>
      <c r="B2299" s="328" t="s">
        <v>4378</v>
      </c>
      <c r="C2299" s="329">
        <v>0</v>
      </c>
      <c r="D2299" s="329">
        <v>0</v>
      </c>
      <c r="E2299" s="329">
        <v>223329.09</v>
      </c>
      <c r="F2299" s="329">
        <v>223329.09</v>
      </c>
    </row>
    <row r="2300" spans="1:6" hidden="1" x14ac:dyDescent="0.25">
      <c r="A2300" s="327" t="s">
        <v>4379</v>
      </c>
      <c r="B2300" s="328" t="s">
        <v>4380</v>
      </c>
      <c r="C2300" s="329">
        <v>0</v>
      </c>
      <c r="D2300" s="329">
        <v>0</v>
      </c>
      <c r="E2300" s="329">
        <v>9191.91</v>
      </c>
      <c r="F2300" s="329">
        <v>9191.91</v>
      </c>
    </row>
    <row r="2301" spans="1:6" hidden="1" x14ac:dyDescent="0.25">
      <c r="A2301" s="327" t="s">
        <v>4381</v>
      </c>
      <c r="B2301" s="328" t="s">
        <v>4382</v>
      </c>
      <c r="C2301" s="329">
        <v>0</v>
      </c>
      <c r="D2301" s="329">
        <v>0</v>
      </c>
      <c r="E2301" s="329">
        <v>0</v>
      </c>
      <c r="F2301" s="329">
        <v>0</v>
      </c>
    </row>
    <row r="2302" spans="1:6" hidden="1" x14ac:dyDescent="0.25">
      <c r="A2302" s="327" t="s">
        <v>4383</v>
      </c>
      <c r="B2302" s="328" t="s">
        <v>4384</v>
      </c>
      <c r="C2302" s="329">
        <v>0</v>
      </c>
      <c r="D2302" s="329">
        <v>0</v>
      </c>
      <c r="E2302" s="329">
        <v>0</v>
      </c>
      <c r="F2302" s="329">
        <v>0</v>
      </c>
    </row>
    <row r="2303" spans="1:6" hidden="1" x14ac:dyDescent="0.25">
      <c r="A2303" s="327" t="s">
        <v>4385</v>
      </c>
      <c r="B2303" s="328" t="s">
        <v>4386</v>
      </c>
      <c r="C2303" s="329">
        <v>0</v>
      </c>
      <c r="D2303" s="329">
        <v>0</v>
      </c>
      <c r="E2303" s="329">
        <v>0</v>
      </c>
      <c r="F2303" s="329">
        <v>0</v>
      </c>
    </row>
    <row r="2304" spans="1:6" hidden="1" x14ac:dyDescent="0.25">
      <c r="A2304" s="327" t="s">
        <v>4387</v>
      </c>
      <c r="B2304" s="328" t="s">
        <v>4388</v>
      </c>
      <c r="C2304" s="329">
        <v>0</v>
      </c>
      <c r="D2304" s="329">
        <v>0</v>
      </c>
      <c r="E2304" s="329">
        <v>37888.729999999996</v>
      </c>
      <c r="F2304" s="329">
        <v>37888.729999999996</v>
      </c>
    </row>
    <row r="2305" spans="1:6" hidden="1" x14ac:dyDescent="0.25">
      <c r="A2305" s="327" t="s">
        <v>4389</v>
      </c>
      <c r="B2305" s="328" t="s">
        <v>4390</v>
      </c>
      <c r="C2305" s="329">
        <v>0</v>
      </c>
      <c r="D2305" s="329">
        <v>0</v>
      </c>
      <c r="E2305" s="329">
        <v>0</v>
      </c>
      <c r="F2305" s="329">
        <v>0</v>
      </c>
    </row>
    <row r="2306" spans="1:6" hidden="1" x14ac:dyDescent="0.25">
      <c r="A2306" s="327" t="s">
        <v>4391</v>
      </c>
      <c r="B2306" s="328" t="s">
        <v>4392</v>
      </c>
      <c r="C2306" s="329">
        <v>0</v>
      </c>
      <c r="D2306" s="329">
        <v>0</v>
      </c>
      <c r="E2306" s="329">
        <v>0</v>
      </c>
      <c r="F2306" s="329">
        <v>0</v>
      </c>
    </row>
    <row r="2307" spans="1:6" hidden="1" x14ac:dyDescent="0.25">
      <c r="A2307" s="327" t="s">
        <v>4393</v>
      </c>
      <c r="B2307" s="328" t="s">
        <v>4394</v>
      </c>
      <c r="C2307" s="329">
        <v>0</v>
      </c>
      <c r="D2307" s="329">
        <v>0</v>
      </c>
      <c r="E2307" s="329">
        <v>0</v>
      </c>
      <c r="F2307" s="329">
        <v>0</v>
      </c>
    </row>
    <row r="2308" spans="1:6" hidden="1" x14ac:dyDescent="0.25">
      <c r="A2308" s="327" t="s">
        <v>4395</v>
      </c>
      <c r="B2308" s="328" t="s">
        <v>4396</v>
      </c>
      <c r="C2308" s="329">
        <v>0</v>
      </c>
      <c r="D2308" s="329">
        <v>0</v>
      </c>
      <c r="E2308" s="329">
        <v>0</v>
      </c>
      <c r="F2308" s="329">
        <v>0</v>
      </c>
    </row>
    <row r="2309" spans="1:6" hidden="1" x14ac:dyDescent="0.25">
      <c r="A2309" s="327" t="s">
        <v>4397</v>
      </c>
      <c r="B2309" s="328" t="s">
        <v>4398</v>
      </c>
      <c r="C2309" s="329">
        <v>0</v>
      </c>
      <c r="D2309" s="329">
        <v>0</v>
      </c>
      <c r="E2309" s="329">
        <v>0</v>
      </c>
      <c r="F2309" s="329">
        <v>0</v>
      </c>
    </row>
    <row r="2310" spans="1:6" hidden="1" x14ac:dyDescent="0.25">
      <c r="A2310" s="327" t="s">
        <v>4399</v>
      </c>
      <c r="B2310" s="328" t="s">
        <v>4400</v>
      </c>
      <c r="C2310" s="329">
        <v>0</v>
      </c>
      <c r="D2310" s="329">
        <v>0</v>
      </c>
      <c r="E2310" s="329">
        <v>0</v>
      </c>
      <c r="F2310" s="329">
        <v>0</v>
      </c>
    </row>
    <row r="2311" spans="1:6" hidden="1" x14ac:dyDescent="0.25">
      <c r="A2311" s="327" t="s">
        <v>4401</v>
      </c>
      <c r="B2311" s="328" t="s">
        <v>4402</v>
      </c>
      <c r="C2311" s="329">
        <v>0</v>
      </c>
      <c r="D2311" s="329">
        <v>0</v>
      </c>
      <c r="E2311" s="329">
        <v>0</v>
      </c>
      <c r="F2311" s="329">
        <v>0</v>
      </c>
    </row>
    <row r="2312" spans="1:6" hidden="1" x14ac:dyDescent="0.25">
      <c r="A2312" s="327" t="s">
        <v>4403</v>
      </c>
      <c r="B2312" s="328" t="s">
        <v>4404</v>
      </c>
      <c r="C2312" s="329">
        <v>0</v>
      </c>
      <c r="D2312" s="329">
        <v>0</v>
      </c>
      <c r="E2312" s="329">
        <v>0</v>
      </c>
      <c r="F2312" s="329">
        <v>0</v>
      </c>
    </row>
    <row r="2313" spans="1:6" hidden="1" x14ac:dyDescent="0.25">
      <c r="A2313" s="327" t="s">
        <v>4405</v>
      </c>
      <c r="B2313" s="328" t="s">
        <v>4406</v>
      </c>
      <c r="C2313" s="329">
        <v>0</v>
      </c>
      <c r="D2313" s="329">
        <v>0</v>
      </c>
      <c r="E2313" s="329">
        <v>0</v>
      </c>
      <c r="F2313" s="329">
        <v>0</v>
      </c>
    </row>
    <row r="2314" spans="1:6" hidden="1" x14ac:dyDescent="0.25">
      <c r="A2314" s="327" t="s">
        <v>4407</v>
      </c>
      <c r="B2314" s="328" t="s">
        <v>4408</v>
      </c>
      <c r="C2314" s="329">
        <v>0</v>
      </c>
      <c r="D2314" s="329">
        <v>0</v>
      </c>
      <c r="E2314" s="329">
        <v>0</v>
      </c>
      <c r="F2314" s="329">
        <v>0</v>
      </c>
    </row>
    <row r="2315" spans="1:6" hidden="1" x14ac:dyDescent="0.25">
      <c r="A2315" s="327" t="s">
        <v>4409</v>
      </c>
      <c r="B2315" s="328" t="s">
        <v>4410</v>
      </c>
      <c r="C2315" s="329">
        <v>0</v>
      </c>
      <c r="D2315" s="329">
        <v>0</v>
      </c>
      <c r="E2315" s="329">
        <v>0</v>
      </c>
      <c r="F2315" s="329">
        <v>0</v>
      </c>
    </row>
    <row r="2316" spans="1:6" hidden="1" x14ac:dyDescent="0.25">
      <c r="A2316" s="327" t="s">
        <v>4411</v>
      </c>
      <c r="B2316" s="328" t="s">
        <v>4412</v>
      </c>
      <c r="C2316" s="329">
        <v>0</v>
      </c>
      <c r="D2316" s="329">
        <v>0</v>
      </c>
      <c r="E2316" s="329">
        <v>0</v>
      </c>
      <c r="F2316" s="329">
        <v>0</v>
      </c>
    </row>
    <row r="2317" spans="1:6" hidden="1" x14ac:dyDescent="0.25">
      <c r="A2317" s="327" t="s">
        <v>4413</v>
      </c>
      <c r="B2317" s="328" t="s">
        <v>4414</v>
      </c>
      <c r="C2317" s="329">
        <v>0</v>
      </c>
      <c r="D2317" s="329">
        <v>0</v>
      </c>
      <c r="E2317" s="329">
        <v>0</v>
      </c>
      <c r="F2317" s="329">
        <v>0</v>
      </c>
    </row>
    <row r="2318" spans="1:6" hidden="1" x14ac:dyDescent="0.25">
      <c r="A2318" s="327" t="s">
        <v>4415</v>
      </c>
      <c r="B2318" s="328" t="s">
        <v>4416</v>
      </c>
      <c r="C2318" s="329">
        <v>0</v>
      </c>
      <c r="D2318" s="329">
        <v>0</v>
      </c>
      <c r="E2318" s="329">
        <v>0</v>
      </c>
      <c r="F2318" s="329">
        <v>0</v>
      </c>
    </row>
    <row r="2319" spans="1:6" hidden="1" x14ac:dyDescent="0.25">
      <c r="A2319" s="327" t="s">
        <v>4417</v>
      </c>
      <c r="B2319" s="328" t="s">
        <v>3859</v>
      </c>
      <c r="C2319" s="329">
        <v>0</v>
      </c>
      <c r="D2319" s="329">
        <v>0</v>
      </c>
      <c r="E2319" s="329">
        <v>0</v>
      </c>
      <c r="F2319" s="329">
        <v>0</v>
      </c>
    </row>
    <row r="2320" spans="1:6" hidden="1" x14ac:dyDescent="0.25">
      <c r="A2320" s="327" t="s">
        <v>4418</v>
      </c>
      <c r="B2320" s="328" t="s">
        <v>3861</v>
      </c>
      <c r="C2320" s="329">
        <v>0</v>
      </c>
      <c r="D2320" s="329">
        <v>0</v>
      </c>
      <c r="E2320" s="329">
        <v>0</v>
      </c>
      <c r="F2320" s="329">
        <v>0</v>
      </c>
    </row>
    <row r="2321" spans="1:6" hidden="1" x14ac:dyDescent="0.25">
      <c r="A2321" s="327" t="s">
        <v>4419</v>
      </c>
      <c r="B2321" s="328" t="s">
        <v>4420</v>
      </c>
      <c r="C2321" s="329">
        <v>0</v>
      </c>
      <c r="D2321" s="329">
        <v>0</v>
      </c>
      <c r="E2321" s="329">
        <v>0</v>
      </c>
      <c r="F2321" s="329">
        <v>0</v>
      </c>
    </row>
    <row r="2322" spans="1:6" hidden="1" x14ac:dyDescent="0.25">
      <c r="A2322" s="327" t="s">
        <v>4421</v>
      </c>
      <c r="B2322" s="328" t="s">
        <v>4420</v>
      </c>
      <c r="C2322" s="329">
        <v>0</v>
      </c>
      <c r="D2322" s="329">
        <v>0</v>
      </c>
      <c r="E2322" s="329">
        <v>0</v>
      </c>
      <c r="F2322" s="329">
        <v>0</v>
      </c>
    </row>
    <row r="2323" spans="1:6" hidden="1" x14ac:dyDescent="0.25">
      <c r="A2323" s="327" t="s">
        <v>4422</v>
      </c>
      <c r="B2323" s="328" t="s">
        <v>3859</v>
      </c>
      <c r="C2323" s="329">
        <v>0</v>
      </c>
      <c r="D2323" s="329">
        <v>0</v>
      </c>
      <c r="E2323" s="329">
        <v>0</v>
      </c>
      <c r="F2323" s="329">
        <v>0</v>
      </c>
    </row>
    <row r="2324" spans="1:6" hidden="1" x14ac:dyDescent="0.25">
      <c r="A2324" s="327" t="s">
        <v>4423</v>
      </c>
      <c r="B2324" s="328" t="s">
        <v>4424</v>
      </c>
      <c r="C2324" s="329">
        <v>0</v>
      </c>
      <c r="D2324" s="329">
        <v>15000</v>
      </c>
      <c r="E2324" s="329">
        <v>639000</v>
      </c>
      <c r="F2324" s="329">
        <v>624000</v>
      </c>
    </row>
    <row r="2325" spans="1:6" hidden="1" x14ac:dyDescent="0.25">
      <c r="A2325" s="327" t="s">
        <v>4425</v>
      </c>
      <c r="B2325" s="328" t="s">
        <v>4424</v>
      </c>
      <c r="C2325" s="329">
        <v>0</v>
      </c>
      <c r="D2325" s="329">
        <v>0</v>
      </c>
      <c r="E2325" s="329">
        <v>344000</v>
      </c>
      <c r="F2325" s="329">
        <v>344000</v>
      </c>
    </row>
    <row r="2326" spans="1:6" hidden="1" x14ac:dyDescent="0.25">
      <c r="A2326" s="327" t="s">
        <v>4426</v>
      </c>
      <c r="B2326" s="328" t="s">
        <v>4427</v>
      </c>
      <c r="C2326" s="329">
        <v>0</v>
      </c>
      <c r="D2326" s="329">
        <v>15000</v>
      </c>
      <c r="E2326" s="329">
        <v>295000</v>
      </c>
      <c r="F2326" s="329">
        <v>280000</v>
      </c>
    </row>
    <row r="2327" spans="1:6" hidden="1" x14ac:dyDescent="0.25">
      <c r="A2327" s="327" t="s">
        <v>4428</v>
      </c>
      <c r="B2327" s="328" t="s">
        <v>3859</v>
      </c>
      <c r="C2327" s="329">
        <v>0</v>
      </c>
      <c r="D2327" s="329">
        <v>0</v>
      </c>
      <c r="E2327" s="329">
        <v>0</v>
      </c>
      <c r="F2327" s="329">
        <v>0</v>
      </c>
    </row>
    <row r="2328" spans="1:6" hidden="1" x14ac:dyDescent="0.25">
      <c r="A2328" s="327" t="s">
        <v>4429</v>
      </c>
      <c r="B2328" s="328" t="s">
        <v>4430</v>
      </c>
      <c r="C2328" s="329">
        <v>0</v>
      </c>
      <c r="D2328" s="329">
        <v>0</v>
      </c>
      <c r="E2328" s="329">
        <v>0</v>
      </c>
      <c r="F2328" s="329">
        <v>0</v>
      </c>
    </row>
    <row r="2329" spans="1:6" hidden="1" x14ac:dyDescent="0.25">
      <c r="A2329" s="327" t="s">
        <v>4431</v>
      </c>
      <c r="B2329" s="328" t="s">
        <v>4432</v>
      </c>
      <c r="C2329" s="329">
        <v>0</v>
      </c>
      <c r="D2329" s="329">
        <v>0</v>
      </c>
      <c r="E2329" s="329">
        <v>0</v>
      </c>
      <c r="F2329" s="329">
        <v>0</v>
      </c>
    </row>
    <row r="2330" spans="1:6" hidden="1" x14ac:dyDescent="0.25">
      <c r="A2330" s="327" t="s">
        <v>4433</v>
      </c>
      <c r="B2330" s="328" t="s">
        <v>4434</v>
      </c>
      <c r="C2330" s="329">
        <v>0</v>
      </c>
      <c r="D2330" s="329">
        <v>0</v>
      </c>
      <c r="E2330" s="329">
        <v>0</v>
      </c>
      <c r="F2330" s="329">
        <v>0</v>
      </c>
    </row>
    <row r="2331" spans="1:6" hidden="1" x14ac:dyDescent="0.25">
      <c r="A2331" s="327" t="s">
        <v>4435</v>
      </c>
      <c r="B2331" s="328" t="s">
        <v>4436</v>
      </c>
      <c r="C2331" s="329">
        <v>0</v>
      </c>
      <c r="D2331" s="329">
        <v>0</v>
      </c>
      <c r="E2331" s="329">
        <v>0</v>
      </c>
      <c r="F2331" s="329">
        <v>0</v>
      </c>
    </row>
    <row r="2332" spans="1:6" hidden="1" x14ac:dyDescent="0.25">
      <c r="A2332" s="327" t="s">
        <v>4437</v>
      </c>
      <c r="B2332" s="328" t="s">
        <v>4438</v>
      </c>
      <c r="C2332" s="329">
        <v>0</v>
      </c>
      <c r="D2332" s="329">
        <v>0</v>
      </c>
      <c r="E2332" s="329">
        <v>0</v>
      </c>
      <c r="F2332" s="329">
        <v>0</v>
      </c>
    </row>
    <row r="2333" spans="1:6" hidden="1" x14ac:dyDescent="0.25">
      <c r="A2333" s="327" t="s">
        <v>4439</v>
      </c>
      <c r="B2333" s="328" t="s">
        <v>4440</v>
      </c>
      <c r="C2333" s="329">
        <v>0</v>
      </c>
      <c r="D2333" s="329">
        <v>0</v>
      </c>
      <c r="E2333" s="329">
        <v>0</v>
      </c>
      <c r="F2333" s="329">
        <v>0</v>
      </c>
    </row>
    <row r="2334" spans="1:6" hidden="1" x14ac:dyDescent="0.25">
      <c r="A2334" s="327" t="s">
        <v>4441</v>
      </c>
      <c r="B2334" s="328" t="s">
        <v>4442</v>
      </c>
      <c r="C2334" s="329">
        <v>0</v>
      </c>
      <c r="D2334" s="329">
        <v>0</v>
      </c>
      <c r="E2334" s="329">
        <v>0</v>
      </c>
      <c r="F2334" s="329">
        <v>0</v>
      </c>
    </row>
    <row r="2335" spans="1:6" hidden="1" x14ac:dyDescent="0.25">
      <c r="A2335" s="327" t="s">
        <v>4443</v>
      </c>
      <c r="B2335" s="328" t="s">
        <v>3859</v>
      </c>
      <c r="C2335" s="329">
        <v>0</v>
      </c>
      <c r="D2335" s="329">
        <v>0</v>
      </c>
      <c r="E2335" s="329">
        <v>0</v>
      </c>
      <c r="F2335" s="329">
        <v>0</v>
      </c>
    </row>
    <row r="2336" spans="1:6" hidden="1" x14ac:dyDescent="0.25">
      <c r="A2336" s="327" t="s">
        <v>4444</v>
      </c>
      <c r="B2336" s="328" t="s">
        <v>3861</v>
      </c>
      <c r="C2336" s="329">
        <v>0</v>
      </c>
      <c r="D2336" s="329">
        <v>0</v>
      </c>
      <c r="E2336" s="329">
        <v>0</v>
      </c>
      <c r="F2336" s="329">
        <v>0</v>
      </c>
    </row>
    <row r="2337" spans="1:6" hidden="1" x14ac:dyDescent="0.25">
      <c r="A2337" s="327" t="s">
        <v>4445</v>
      </c>
      <c r="B2337" s="328" t="s">
        <v>4446</v>
      </c>
      <c r="C2337" s="329">
        <v>0</v>
      </c>
      <c r="D2337" s="329">
        <v>0</v>
      </c>
      <c r="E2337" s="329">
        <v>0</v>
      </c>
      <c r="F2337" s="329">
        <v>0</v>
      </c>
    </row>
    <row r="2338" spans="1:6" hidden="1" x14ac:dyDescent="0.25">
      <c r="A2338" s="327" t="s">
        <v>4447</v>
      </c>
      <c r="B2338" s="328" t="s">
        <v>4448</v>
      </c>
      <c r="C2338" s="329">
        <v>0</v>
      </c>
      <c r="D2338" s="329">
        <v>0</v>
      </c>
      <c r="E2338" s="329">
        <v>0</v>
      </c>
      <c r="F2338" s="329">
        <v>0</v>
      </c>
    </row>
    <row r="2339" spans="1:6" hidden="1" x14ac:dyDescent="0.25">
      <c r="A2339" s="327" t="s">
        <v>4449</v>
      </c>
      <c r="B2339" s="328" t="s">
        <v>3942</v>
      </c>
      <c r="C2339" s="329">
        <v>0</v>
      </c>
      <c r="D2339" s="329">
        <v>0</v>
      </c>
      <c r="E2339" s="329">
        <v>0</v>
      </c>
      <c r="F2339" s="329">
        <v>0</v>
      </c>
    </row>
    <row r="2340" spans="1:6" hidden="1" x14ac:dyDescent="0.25">
      <c r="A2340" s="327" t="s">
        <v>4450</v>
      </c>
      <c r="B2340" s="328" t="s">
        <v>4451</v>
      </c>
      <c r="C2340" s="329">
        <v>0</v>
      </c>
      <c r="D2340" s="329">
        <v>0</v>
      </c>
      <c r="E2340" s="329">
        <v>0</v>
      </c>
      <c r="F2340" s="329">
        <v>0</v>
      </c>
    </row>
    <row r="2341" spans="1:6" hidden="1" x14ac:dyDescent="0.25">
      <c r="A2341" s="327" t="s">
        <v>4452</v>
      </c>
      <c r="B2341" s="328" t="s">
        <v>3946</v>
      </c>
      <c r="C2341" s="329">
        <v>0</v>
      </c>
      <c r="D2341" s="329">
        <v>0</v>
      </c>
      <c r="E2341" s="329">
        <v>0</v>
      </c>
      <c r="F2341" s="329">
        <v>0</v>
      </c>
    </row>
    <row r="2342" spans="1:6" hidden="1" x14ac:dyDescent="0.25">
      <c r="A2342" s="327" t="s">
        <v>4453</v>
      </c>
      <c r="B2342" s="328" t="s">
        <v>3948</v>
      </c>
      <c r="C2342" s="329">
        <v>0</v>
      </c>
      <c r="D2342" s="329">
        <v>0</v>
      </c>
      <c r="E2342" s="329">
        <v>0</v>
      </c>
      <c r="F2342" s="329">
        <v>0</v>
      </c>
    </row>
    <row r="2343" spans="1:6" hidden="1" x14ac:dyDescent="0.25">
      <c r="A2343" s="327" t="s">
        <v>4454</v>
      </c>
      <c r="B2343" s="328" t="s">
        <v>3857</v>
      </c>
      <c r="C2343" s="329">
        <v>0</v>
      </c>
      <c r="D2343" s="329">
        <v>0</v>
      </c>
      <c r="E2343" s="329">
        <v>0</v>
      </c>
      <c r="F2343" s="329">
        <v>0</v>
      </c>
    </row>
    <row r="2344" spans="1:6" hidden="1" x14ac:dyDescent="0.25">
      <c r="A2344" s="327" t="s">
        <v>4455</v>
      </c>
      <c r="B2344" s="328" t="s">
        <v>3861</v>
      </c>
      <c r="C2344" s="329">
        <v>0</v>
      </c>
      <c r="D2344" s="329">
        <v>0</v>
      </c>
      <c r="E2344" s="329">
        <v>0</v>
      </c>
      <c r="F2344" s="329">
        <v>0</v>
      </c>
    </row>
    <row r="2345" spans="1:6" hidden="1" x14ac:dyDescent="0.25">
      <c r="A2345" s="327" t="s">
        <v>4456</v>
      </c>
      <c r="B2345" s="328" t="s">
        <v>4457</v>
      </c>
      <c r="C2345" s="329">
        <v>0</v>
      </c>
      <c r="D2345" s="329">
        <v>74519.83</v>
      </c>
      <c r="E2345" s="329">
        <v>96983217.790000007</v>
      </c>
      <c r="F2345" s="329">
        <v>96908697.960000008</v>
      </c>
    </row>
    <row r="2346" spans="1:6" hidden="1" x14ac:dyDescent="0.25">
      <c r="A2346" s="327" t="s">
        <v>4458</v>
      </c>
      <c r="B2346" s="328" t="s">
        <v>4457</v>
      </c>
      <c r="C2346" s="329">
        <v>0</v>
      </c>
      <c r="D2346" s="329">
        <v>74519.83</v>
      </c>
      <c r="E2346" s="329">
        <v>96983217.790000007</v>
      </c>
      <c r="F2346" s="329">
        <v>96908697.960000008</v>
      </c>
    </row>
    <row r="2347" spans="1:6" hidden="1" x14ac:dyDescent="0.25">
      <c r="A2347" s="327" t="s">
        <v>4459</v>
      </c>
      <c r="B2347" s="328" t="s">
        <v>4460</v>
      </c>
      <c r="C2347" s="329">
        <v>0</v>
      </c>
      <c r="D2347" s="329">
        <v>0</v>
      </c>
      <c r="E2347" s="329">
        <v>0</v>
      </c>
      <c r="F2347" s="329">
        <v>0</v>
      </c>
    </row>
    <row r="2348" spans="1:6" hidden="1" x14ac:dyDescent="0.25">
      <c r="A2348" s="327" t="s">
        <v>4461</v>
      </c>
      <c r="B2348" s="328" t="s">
        <v>4462</v>
      </c>
      <c r="C2348" s="329">
        <v>0</v>
      </c>
      <c r="D2348" s="329">
        <v>0</v>
      </c>
      <c r="E2348" s="329">
        <v>425919.16</v>
      </c>
      <c r="F2348" s="329">
        <v>425919.16</v>
      </c>
    </row>
    <row r="2349" spans="1:6" hidden="1" x14ac:dyDescent="0.25">
      <c r="A2349" s="327" t="s">
        <v>4463</v>
      </c>
      <c r="B2349" s="328" t="s">
        <v>4464</v>
      </c>
      <c r="C2349" s="329">
        <v>0</v>
      </c>
      <c r="D2349" s="329">
        <v>0</v>
      </c>
      <c r="E2349" s="329">
        <v>0</v>
      </c>
      <c r="F2349" s="329">
        <v>0</v>
      </c>
    </row>
    <row r="2350" spans="1:6" hidden="1" x14ac:dyDescent="0.25">
      <c r="A2350" s="327" t="s">
        <v>4465</v>
      </c>
      <c r="B2350" s="328" t="s">
        <v>4466</v>
      </c>
      <c r="C2350" s="329">
        <v>0</v>
      </c>
      <c r="D2350" s="329">
        <v>0</v>
      </c>
      <c r="E2350" s="329">
        <v>710319.78</v>
      </c>
      <c r="F2350" s="329">
        <v>710319.78</v>
      </c>
    </row>
    <row r="2351" spans="1:6" hidden="1" x14ac:dyDescent="0.25">
      <c r="A2351" s="327" t="s">
        <v>4467</v>
      </c>
      <c r="B2351" s="328" t="s">
        <v>4468</v>
      </c>
      <c r="C2351" s="329">
        <v>0</v>
      </c>
      <c r="D2351" s="329">
        <v>0</v>
      </c>
      <c r="E2351" s="329">
        <v>0</v>
      </c>
      <c r="F2351" s="329">
        <v>0</v>
      </c>
    </row>
    <row r="2352" spans="1:6" hidden="1" x14ac:dyDescent="0.25">
      <c r="A2352" s="327" t="s">
        <v>4469</v>
      </c>
      <c r="B2352" s="328" t="s">
        <v>4470</v>
      </c>
      <c r="C2352" s="329">
        <v>0</v>
      </c>
      <c r="D2352" s="329">
        <v>0</v>
      </c>
      <c r="E2352" s="329">
        <v>0</v>
      </c>
      <c r="F2352" s="329">
        <v>0</v>
      </c>
    </row>
    <row r="2353" spans="1:6" hidden="1" x14ac:dyDescent="0.25">
      <c r="A2353" s="327" t="s">
        <v>4471</v>
      </c>
      <c r="B2353" s="328" t="s">
        <v>4472</v>
      </c>
      <c r="C2353" s="329">
        <v>0</v>
      </c>
      <c r="D2353" s="329">
        <v>71208.260000000009</v>
      </c>
      <c r="E2353" s="329">
        <v>93021821.559999973</v>
      </c>
      <c r="F2353" s="329">
        <v>92950613.299999967</v>
      </c>
    </row>
    <row r="2354" spans="1:6" hidden="1" x14ac:dyDescent="0.25">
      <c r="A2354" s="327" t="s">
        <v>4473</v>
      </c>
      <c r="B2354" s="328" t="s">
        <v>4474</v>
      </c>
      <c r="C2354" s="329">
        <v>0</v>
      </c>
      <c r="D2354" s="329">
        <v>0</v>
      </c>
      <c r="E2354" s="329">
        <v>0</v>
      </c>
      <c r="F2354" s="329">
        <v>0</v>
      </c>
    </row>
    <row r="2355" spans="1:6" hidden="1" x14ac:dyDescent="0.25">
      <c r="A2355" s="327" t="s">
        <v>4475</v>
      </c>
      <c r="B2355" s="328" t="s">
        <v>4476</v>
      </c>
      <c r="C2355" s="329">
        <v>0</v>
      </c>
      <c r="D2355" s="329">
        <v>0</v>
      </c>
      <c r="E2355" s="329">
        <v>0</v>
      </c>
      <c r="F2355" s="329">
        <v>0</v>
      </c>
    </row>
    <row r="2356" spans="1:6" hidden="1" x14ac:dyDescent="0.25">
      <c r="A2356" s="327" t="s">
        <v>4477</v>
      </c>
      <c r="B2356" s="328" t="s">
        <v>4478</v>
      </c>
      <c r="C2356" s="329">
        <v>0</v>
      </c>
      <c r="D2356" s="329">
        <v>0</v>
      </c>
      <c r="E2356" s="329">
        <v>0</v>
      </c>
      <c r="F2356" s="329">
        <v>0</v>
      </c>
    </row>
    <row r="2357" spans="1:6" hidden="1" x14ac:dyDescent="0.25">
      <c r="A2357" s="327" t="s">
        <v>4479</v>
      </c>
      <c r="B2357" s="328" t="s">
        <v>4480</v>
      </c>
      <c r="C2357" s="329">
        <v>0</v>
      </c>
      <c r="D2357" s="329">
        <v>0</v>
      </c>
      <c r="E2357" s="329">
        <v>0</v>
      </c>
      <c r="F2357" s="329">
        <v>0</v>
      </c>
    </row>
    <row r="2358" spans="1:6" hidden="1" x14ac:dyDescent="0.25">
      <c r="A2358" s="327" t="s">
        <v>4481</v>
      </c>
      <c r="B2358" s="328" t="s">
        <v>4482</v>
      </c>
      <c r="C2358" s="329">
        <v>0</v>
      </c>
      <c r="D2358" s="329">
        <v>0</v>
      </c>
      <c r="E2358" s="329">
        <v>0</v>
      </c>
      <c r="F2358" s="329">
        <v>0</v>
      </c>
    </row>
    <row r="2359" spans="1:6" hidden="1" x14ac:dyDescent="0.25">
      <c r="A2359" s="327" t="s">
        <v>4483</v>
      </c>
      <c r="B2359" s="328" t="s">
        <v>4484</v>
      </c>
      <c r="C2359" s="329">
        <v>0</v>
      </c>
      <c r="D2359" s="329">
        <v>0</v>
      </c>
      <c r="E2359" s="329">
        <v>0</v>
      </c>
      <c r="F2359" s="329">
        <v>0</v>
      </c>
    </row>
    <row r="2360" spans="1:6" hidden="1" x14ac:dyDescent="0.25">
      <c r="A2360" s="327" t="s">
        <v>4485</v>
      </c>
      <c r="B2360" s="328" t="s">
        <v>4486</v>
      </c>
      <c r="C2360" s="329">
        <v>0</v>
      </c>
      <c r="D2360" s="329">
        <v>3311.5699999999997</v>
      </c>
      <c r="E2360" s="329">
        <v>2564226.7899999996</v>
      </c>
      <c r="F2360" s="329">
        <v>2560915.2199999997</v>
      </c>
    </row>
    <row r="2361" spans="1:6" hidden="1" x14ac:dyDescent="0.25">
      <c r="A2361" s="327" t="s">
        <v>4487</v>
      </c>
      <c r="B2361" s="328" t="s">
        <v>4488</v>
      </c>
      <c r="C2361" s="329">
        <v>0</v>
      </c>
      <c r="D2361" s="329">
        <v>0</v>
      </c>
      <c r="E2361" s="329">
        <v>37200</v>
      </c>
      <c r="F2361" s="329">
        <v>37200</v>
      </c>
    </row>
    <row r="2362" spans="1:6" hidden="1" x14ac:dyDescent="0.25">
      <c r="A2362" s="327" t="s">
        <v>4489</v>
      </c>
      <c r="B2362" s="328" t="s">
        <v>4490</v>
      </c>
      <c r="C2362" s="329">
        <v>0</v>
      </c>
      <c r="D2362" s="329">
        <v>0</v>
      </c>
      <c r="E2362" s="329">
        <v>0</v>
      </c>
      <c r="F2362" s="329">
        <v>0</v>
      </c>
    </row>
    <row r="2363" spans="1:6" hidden="1" x14ac:dyDescent="0.25">
      <c r="A2363" s="327" t="s">
        <v>4491</v>
      </c>
      <c r="B2363" s="328" t="s">
        <v>4492</v>
      </c>
      <c r="C2363" s="329">
        <v>0</v>
      </c>
      <c r="D2363" s="329">
        <v>0</v>
      </c>
      <c r="E2363" s="329">
        <v>223730.5</v>
      </c>
      <c r="F2363" s="329">
        <v>223730.5</v>
      </c>
    </row>
    <row r="2364" spans="1:6" hidden="1" x14ac:dyDescent="0.25">
      <c r="A2364" s="327" t="s">
        <v>4493</v>
      </c>
      <c r="B2364" s="328" t="s">
        <v>3859</v>
      </c>
      <c r="C2364" s="329">
        <v>0</v>
      </c>
      <c r="D2364" s="329">
        <v>0</v>
      </c>
      <c r="E2364" s="329">
        <v>0</v>
      </c>
      <c r="F2364" s="329">
        <v>0</v>
      </c>
    </row>
    <row r="2365" spans="1:6" hidden="1" x14ac:dyDescent="0.25">
      <c r="A2365" s="327" t="s">
        <v>4494</v>
      </c>
      <c r="B2365" s="328" t="s">
        <v>3861</v>
      </c>
      <c r="C2365" s="329">
        <v>0</v>
      </c>
      <c r="D2365" s="329">
        <v>0</v>
      </c>
      <c r="E2365" s="329">
        <v>0</v>
      </c>
      <c r="F2365" s="329">
        <v>0</v>
      </c>
    </row>
    <row r="2366" spans="1:6" hidden="1" x14ac:dyDescent="0.25">
      <c r="A2366" s="327" t="s">
        <v>29</v>
      </c>
      <c r="B2366" s="328" t="s">
        <v>4495</v>
      </c>
      <c r="C2366" s="329">
        <v>0</v>
      </c>
      <c r="D2366" s="329">
        <v>104384982.67000002</v>
      </c>
      <c r="E2366" s="329">
        <v>444172168.43000007</v>
      </c>
      <c r="F2366" s="329">
        <v>339787185.76000005</v>
      </c>
    </row>
    <row r="2367" spans="1:6" hidden="1" x14ac:dyDescent="0.25">
      <c r="A2367" s="327" t="s">
        <v>4496</v>
      </c>
      <c r="B2367" s="328" t="s">
        <v>4497</v>
      </c>
      <c r="C2367" s="329">
        <v>0</v>
      </c>
      <c r="D2367" s="329">
        <v>0</v>
      </c>
      <c r="E2367" s="329">
        <v>0</v>
      </c>
      <c r="F2367" s="329">
        <v>0</v>
      </c>
    </row>
    <row r="2368" spans="1:6" hidden="1" x14ac:dyDescent="0.25">
      <c r="A2368" s="327" t="s">
        <v>4498</v>
      </c>
      <c r="B2368" s="328" t="s">
        <v>4499</v>
      </c>
      <c r="C2368" s="329">
        <v>0</v>
      </c>
      <c r="D2368" s="329">
        <v>0</v>
      </c>
      <c r="E2368" s="329">
        <v>0</v>
      </c>
      <c r="F2368" s="329">
        <v>0</v>
      </c>
    </row>
    <row r="2369" spans="1:6" hidden="1" x14ac:dyDescent="0.25">
      <c r="A2369" s="327" t="s">
        <v>4500</v>
      </c>
      <c r="B2369" s="328" t="s">
        <v>4501</v>
      </c>
      <c r="C2369" s="329">
        <v>0</v>
      </c>
      <c r="D2369" s="329">
        <v>0</v>
      </c>
      <c r="E2369" s="329">
        <v>0</v>
      </c>
      <c r="F2369" s="329">
        <v>0</v>
      </c>
    </row>
    <row r="2370" spans="1:6" hidden="1" x14ac:dyDescent="0.25">
      <c r="A2370" s="327" t="s">
        <v>4502</v>
      </c>
      <c r="B2370" s="328" t="s">
        <v>4503</v>
      </c>
      <c r="C2370" s="329">
        <v>0</v>
      </c>
      <c r="D2370" s="329">
        <v>102846664.71000001</v>
      </c>
      <c r="E2370" s="329">
        <v>387669201.31999999</v>
      </c>
      <c r="F2370" s="329">
        <v>284822536.61000001</v>
      </c>
    </row>
    <row r="2371" spans="1:6" hidden="1" x14ac:dyDescent="0.25">
      <c r="A2371" s="327" t="s">
        <v>4504</v>
      </c>
      <c r="B2371" s="328" t="s">
        <v>4505</v>
      </c>
      <c r="C2371" s="329">
        <v>0</v>
      </c>
      <c r="D2371" s="329">
        <v>102846664.71000001</v>
      </c>
      <c r="E2371" s="329">
        <v>387669201.31999999</v>
      </c>
      <c r="F2371" s="329">
        <v>284822536.61000001</v>
      </c>
    </row>
    <row r="2372" spans="1:6" hidden="1" x14ac:dyDescent="0.25">
      <c r="A2372" s="327" t="s">
        <v>4506</v>
      </c>
      <c r="B2372" s="328" t="s">
        <v>4507</v>
      </c>
      <c r="C2372" s="329">
        <v>0</v>
      </c>
      <c r="D2372" s="329">
        <v>77397331.319999993</v>
      </c>
      <c r="E2372" s="329">
        <v>318843590.45999992</v>
      </c>
      <c r="F2372" s="329">
        <v>241446259.13999993</v>
      </c>
    </row>
    <row r="2373" spans="1:6" hidden="1" x14ac:dyDescent="0.25">
      <c r="A2373" s="327" t="s">
        <v>4508</v>
      </c>
      <c r="B2373" s="328" t="s">
        <v>4509</v>
      </c>
      <c r="C2373" s="329">
        <v>0</v>
      </c>
      <c r="D2373" s="329">
        <v>0</v>
      </c>
      <c r="E2373" s="329">
        <v>2054174.4</v>
      </c>
      <c r="F2373" s="329">
        <v>2054174.4</v>
      </c>
    </row>
    <row r="2374" spans="1:6" hidden="1" x14ac:dyDescent="0.25">
      <c r="A2374" s="327" t="s">
        <v>4510</v>
      </c>
      <c r="B2374" s="328" t="s">
        <v>4511</v>
      </c>
      <c r="C2374" s="329">
        <v>0</v>
      </c>
      <c r="D2374" s="329">
        <v>0</v>
      </c>
      <c r="E2374" s="329">
        <v>0</v>
      </c>
      <c r="F2374" s="329">
        <v>0</v>
      </c>
    </row>
    <row r="2375" spans="1:6" hidden="1" x14ac:dyDescent="0.25">
      <c r="A2375" s="327" t="s">
        <v>4512</v>
      </c>
      <c r="B2375" s="328" t="s">
        <v>4165</v>
      </c>
      <c r="C2375" s="329">
        <v>0</v>
      </c>
      <c r="D2375" s="329">
        <v>1453.25</v>
      </c>
      <c r="E2375" s="329">
        <v>41161</v>
      </c>
      <c r="F2375" s="329">
        <v>39707.75</v>
      </c>
    </row>
    <row r="2376" spans="1:6" hidden="1" x14ac:dyDescent="0.25">
      <c r="A2376" s="327" t="s">
        <v>4513</v>
      </c>
      <c r="B2376" s="328" t="s">
        <v>4514</v>
      </c>
      <c r="C2376" s="329">
        <v>0</v>
      </c>
      <c r="D2376" s="329">
        <v>12001262.160000002</v>
      </c>
      <c r="E2376" s="329">
        <v>29426836.760000005</v>
      </c>
      <c r="F2376" s="329">
        <v>17425574.600000001</v>
      </c>
    </row>
    <row r="2377" spans="1:6" hidden="1" x14ac:dyDescent="0.25">
      <c r="A2377" s="327" t="s">
        <v>4515</v>
      </c>
      <c r="B2377" s="328" t="s">
        <v>4516</v>
      </c>
      <c r="C2377" s="329">
        <v>0</v>
      </c>
      <c r="D2377" s="329">
        <v>0</v>
      </c>
      <c r="E2377" s="329">
        <v>0</v>
      </c>
      <c r="F2377" s="329">
        <v>0</v>
      </c>
    </row>
    <row r="2378" spans="1:6" hidden="1" x14ac:dyDescent="0.25">
      <c r="A2378" s="327" t="s">
        <v>4517</v>
      </c>
      <c r="B2378" s="328" t="s">
        <v>4518</v>
      </c>
      <c r="C2378" s="329">
        <v>0</v>
      </c>
      <c r="D2378" s="329">
        <v>243382.93</v>
      </c>
      <c r="E2378" s="329">
        <v>1281547.6000000001</v>
      </c>
      <c r="F2378" s="329">
        <v>1038164.6700000002</v>
      </c>
    </row>
    <row r="2379" spans="1:6" hidden="1" x14ac:dyDescent="0.25">
      <c r="A2379" s="327" t="s">
        <v>4519</v>
      </c>
      <c r="B2379" s="328" t="s">
        <v>4520</v>
      </c>
      <c r="C2379" s="329">
        <v>0</v>
      </c>
      <c r="D2379" s="329">
        <v>1118604.6599999999</v>
      </c>
      <c r="E2379" s="329">
        <v>2292141.81</v>
      </c>
      <c r="F2379" s="329">
        <v>1173537.1500000001</v>
      </c>
    </row>
    <row r="2380" spans="1:6" hidden="1" x14ac:dyDescent="0.25">
      <c r="A2380" s="327" t="s">
        <v>4521</v>
      </c>
      <c r="B2380" s="328" t="s">
        <v>4522</v>
      </c>
      <c r="C2380" s="329">
        <v>0</v>
      </c>
      <c r="D2380" s="329">
        <v>0</v>
      </c>
      <c r="E2380" s="329">
        <v>0</v>
      </c>
      <c r="F2380" s="329">
        <v>0</v>
      </c>
    </row>
    <row r="2381" spans="1:6" hidden="1" x14ac:dyDescent="0.25">
      <c r="A2381" s="327" t="s">
        <v>4523</v>
      </c>
      <c r="B2381" s="328" t="s">
        <v>4524</v>
      </c>
      <c r="C2381" s="329">
        <v>0</v>
      </c>
      <c r="D2381" s="329">
        <v>0</v>
      </c>
      <c r="E2381" s="329">
        <v>0</v>
      </c>
      <c r="F2381" s="329">
        <v>0</v>
      </c>
    </row>
    <row r="2382" spans="1:6" hidden="1" x14ac:dyDescent="0.25">
      <c r="A2382" s="327" t="s">
        <v>4525</v>
      </c>
      <c r="B2382" s="328" t="s">
        <v>4526</v>
      </c>
      <c r="C2382" s="329">
        <v>0</v>
      </c>
      <c r="D2382" s="329">
        <v>0</v>
      </c>
      <c r="E2382" s="329">
        <v>0</v>
      </c>
      <c r="F2382" s="329">
        <v>0</v>
      </c>
    </row>
    <row r="2383" spans="1:6" hidden="1" x14ac:dyDescent="0.25">
      <c r="A2383" s="327" t="s">
        <v>4527</v>
      </c>
      <c r="B2383" s="328" t="s">
        <v>4528</v>
      </c>
      <c r="C2383" s="329">
        <v>0</v>
      </c>
      <c r="D2383" s="329">
        <v>0</v>
      </c>
      <c r="E2383" s="329">
        <v>0</v>
      </c>
      <c r="F2383" s="329">
        <v>0</v>
      </c>
    </row>
    <row r="2384" spans="1:6" hidden="1" x14ac:dyDescent="0.25">
      <c r="A2384" s="327" t="s">
        <v>4529</v>
      </c>
      <c r="B2384" s="328" t="s">
        <v>4530</v>
      </c>
      <c r="C2384" s="329">
        <v>0</v>
      </c>
      <c r="D2384" s="329">
        <v>218760.68</v>
      </c>
      <c r="E2384" s="329">
        <v>676979.13</v>
      </c>
      <c r="F2384" s="329">
        <v>458218.45</v>
      </c>
    </row>
    <row r="2385" spans="1:6" hidden="1" x14ac:dyDescent="0.25">
      <c r="A2385" s="327" t="s">
        <v>4531</v>
      </c>
      <c r="B2385" s="328" t="s">
        <v>4532</v>
      </c>
      <c r="C2385" s="329">
        <v>0</v>
      </c>
      <c r="D2385" s="329">
        <v>0</v>
      </c>
      <c r="E2385" s="329">
        <v>3148395.02</v>
      </c>
      <c r="F2385" s="329">
        <v>3148395.02</v>
      </c>
    </row>
    <row r="2386" spans="1:6" hidden="1" x14ac:dyDescent="0.25">
      <c r="A2386" s="327" t="s">
        <v>4533</v>
      </c>
      <c r="B2386" s="328" t="s">
        <v>4534</v>
      </c>
      <c r="C2386" s="329">
        <v>0</v>
      </c>
      <c r="D2386" s="329">
        <v>141058.01</v>
      </c>
      <c r="E2386" s="329">
        <v>201362.99</v>
      </c>
      <c r="F2386" s="329">
        <v>60304.979999999981</v>
      </c>
    </row>
    <row r="2387" spans="1:6" hidden="1" x14ac:dyDescent="0.25">
      <c r="A2387" s="327" t="s">
        <v>4535</v>
      </c>
      <c r="B2387" s="328" t="s">
        <v>4009</v>
      </c>
      <c r="C2387" s="329">
        <v>0</v>
      </c>
      <c r="D2387" s="329">
        <v>9182506.5499999989</v>
      </c>
      <c r="E2387" s="329">
        <v>25512122.649999999</v>
      </c>
      <c r="F2387" s="329">
        <v>16329616.1</v>
      </c>
    </row>
    <row r="2388" spans="1:6" hidden="1" x14ac:dyDescent="0.25">
      <c r="A2388" s="327" t="s">
        <v>4536</v>
      </c>
      <c r="B2388" s="328" t="s">
        <v>4537</v>
      </c>
      <c r="C2388" s="329">
        <v>0</v>
      </c>
      <c r="D2388" s="329">
        <v>0</v>
      </c>
      <c r="E2388" s="329">
        <v>0</v>
      </c>
      <c r="F2388" s="329">
        <v>0</v>
      </c>
    </row>
    <row r="2389" spans="1:6" hidden="1" x14ac:dyDescent="0.25">
      <c r="A2389" s="327" t="s">
        <v>4538</v>
      </c>
      <c r="B2389" s="328" t="s">
        <v>4539</v>
      </c>
      <c r="C2389" s="329">
        <v>0</v>
      </c>
      <c r="D2389" s="329">
        <v>0</v>
      </c>
      <c r="E2389" s="329">
        <v>0</v>
      </c>
      <c r="F2389" s="329">
        <v>0</v>
      </c>
    </row>
    <row r="2390" spans="1:6" hidden="1" x14ac:dyDescent="0.25">
      <c r="A2390" s="327" t="s">
        <v>4540</v>
      </c>
      <c r="B2390" s="328" t="s">
        <v>4541</v>
      </c>
      <c r="C2390" s="329">
        <v>0</v>
      </c>
      <c r="D2390" s="329">
        <v>0</v>
      </c>
      <c r="E2390" s="329">
        <v>0</v>
      </c>
      <c r="F2390" s="329">
        <v>0</v>
      </c>
    </row>
    <row r="2391" spans="1:6" hidden="1" x14ac:dyDescent="0.25">
      <c r="A2391" s="327" t="s">
        <v>4542</v>
      </c>
      <c r="B2391" s="328" t="s">
        <v>4543</v>
      </c>
      <c r="C2391" s="329">
        <v>0</v>
      </c>
      <c r="D2391" s="329">
        <v>2542305.15</v>
      </c>
      <c r="E2391" s="329">
        <v>4190409.5</v>
      </c>
      <c r="F2391" s="329">
        <v>1648104.35</v>
      </c>
    </row>
    <row r="2392" spans="1:6" hidden="1" x14ac:dyDescent="0.25">
      <c r="A2392" s="327" t="s">
        <v>4544</v>
      </c>
      <c r="B2392" s="328" t="s">
        <v>4545</v>
      </c>
      <c r="C2392" s="329">
        <v>0</v>
      </c>
      <c r="D2392" s="329">
        <v>0</v>
      </c>
      <c r="E2392" s="329">
        <v>480</v>
      </c>
      <c r="F2392" s="329">
        <v>480</v>
      </c>
    </row>
    <row r="2393" spans="1:6" hidden="1" x14ac:dyDescent="0.25">
      <c r="A2393" s="327" t="s">
        <v>4546</v>
      </c>
      <c r="B2393" s="328" t="s">
        <v>4547</v>
      </c>
      <c r="C2393" s="329">
        <v>0</v>
      </c>
      <c r="D2393" s="329">
        <v>0</v>
      </c>
      <c r="E2393" s="329">
        <v>0</v>
      </c>
      <c r="F2393" s="329">
        <v>0</v>
      </c>
    </row>
    <row r="2394" spans="1:6" hidden="1" x14ac:dyDescent="0.25">
      <c r="A2394" s="327" t="s">
        <v>4548</v>
      </c>
      <c r="B2394" s="328" t="s">
        <v>3855</v>
      </c>
      <c r="C2394" s="329">
        <v>0</v>
      </c>
      <c r="D2394" s="329">
        <v>0</v>
      </c>
      <c r="E2394" s="329">
        <v>0</v>
      </c>
      <c r="F2394" s="329">
        <v>0</v>
      </c>
    </row>
    <row r="2395" spans="1:6" hidden="1" x14ac:dyDescent="0.25">
      <c r="A2395" s="327" t="s">
        <v>4549</v>
      </c>
      <c r="B2395" s="328" t="s">
        <v>4550</v>
      </c>
      <c r="C2395" s="329">
        <v>0</v>
      </c>
      <c r="D2395" s="329">
        <v>0</v>
      </c>
      <c r="E2395" s="329">
        <v>0</v>
      </c>
      <c r="F2395" s="329">
        <v>0</v>
      </c>
    </row>
    <row r="2396" spans="1:6" hidden="1" x14ac:dyDescent="0.25">
      <c r="A2396" s="327" t="s">
        <v>4551</v>
      </c>
      <c r="B2396" s="328" t="s">
        <v>3859</v>
      </c>
      <c r="C2396" s="329">
        <v>0</v>
      </c>
      <c r="D2396" s="329">
        <v>0</v>
      </c>
      <c r="E2396" s="329">
        <v>0</v>
      </c>
      <c r="F2396" s="329">
        <v>0</v>
      </c>
    </row>
    <row r="2397" spans="1:6" hidden="1" x14ac:dyDescent="0.25">
      <c r="A2397" s="327" t="s">
        <v>4552</v>
      </c>
      <c r="B2397" s="328" t="s">
        <v>3861</v>
      </c>
      <c r="C2397" s="329">
        <v>0</v>
      </c>
      <c r="D2397" s="329">
        <v>0</v>
      </c>
      <c r="E2397" s="329">
        <v>0</v>
      </c>
      <c r="F2397" s="329">
        <v>0</v>
      </c>
    </row>
    <row r="2398" spans="1:6" hidden="1" x14ac:dyDescent="0.25">
      <c r="A2398" s="327" t="s">
        <v>4553</v>
      </c>
      <c r="B2398" s="328" t="s">
        <v>4554</v>
      </c>
      <c r="C2398" s="329">
        <v>0</v>
      </c>
      <c r="D2398" s="329">
        <v>0</v>
      </c>
      <c r="E2398" s="329">
        <v>0</v>
      </c>
      <c r="F2398" s="329">
        <v>0</v>
      </c>
    </row>
    <row r="2399" spans="1:6" hidden="1" x14ac:dyDescent="0.25">
      <c r="A2399" s="327" t="s">
        <v>4555</v>
      </c>
      <c r="B2399" s="328" t="s">
        <v>4556</v>
      </c>
      <c r="C2399" s="329">
        <v>0</v>
      </c>
      <c r="D2399" s="329">
        <v>0</v>
      </c>
      <c r="E2399" s="329">
        <v>0</v>
      </c>
      <c r="F2399" s="329">
        <v>0</v>
      </c>
    </row>
    <row r="2400" spans="1:6" hidden="1" x14ac:dyDescent="0.25">
      <c r="A2400" s="327" t="s">
        <v>4557</v>
      </c>
      <c r="B2400" s="328" t="s">
        <v>4558</v>
      </c>
      <c r="C2400" s="329">
        <v>0</v>
      </c>
      <c r="D2400" s="329">
        <v>0</v>
      </c>
      <c r="E2400" s="329">
        <v>0</v>
      </c>
      <c r="F2400" s="329">
        <v>0</v>
      </c>
    </row>
    <row r="2401" spans="1:6" hidden="1" x14ac:dyDescent="0.25">
      <c r="A2401" s="327" t="s">
        <v>4559</v>
      </c>
      <c r="B2401" s="328" t="s">
        <v>4560</v>
      </c>
      <c r="C2401" s="329">
        <v>0</v>
      </c>
      <c r="D2401" s="329">
        <v>0</v>
      </c>
      <c r="E2401" s="329">
        <v>0</v>
      </c>
      <c r="F2401" s="329">
        <v>0</v>
      </c>
    </row>
    <row r="2402" spans="1:6" hidden="1" x14ac:dyDescent="0.25">
      <c r="A2402" s="327" t="s">
        <v>4561</v>
      </c>
      <c r="B2402" s="328" t="s">
        <v>4562</v>
      </c>
      <c r="C2402" s="329">
        <v>0</v>
      </c>
      <c r="D2402" s="329">
        <v>0</v>
      </c>
      <c r="E2402" s="329">
        <v>0</v>
      </c>
      <c r="F2402" s="329">
        <v>0</v>
      </c>
    </row>
    <row r="2403" spans="1:6" hidden="1" x14ac:dyDescent="0.25">
      <c r="A2403" s="327" t="s">
        <v>4563</v>
      </c>
      <c r="B2403" s="328" t="s">
        <v>4564</v>
      </c>
      <c r="C2403" s="329">
        <v>0</v>
      </c>
      <c r="D2403" s="329">
        <v>0</v>
      </c>
      <c r="E2403" s="329">
        <v>0</v>
      </c>
      <c r="F2403" s="329">
        <v>0</v>
      </c>
    </row>
    <row r="2404" spans="1:6" hidden="1" x14ac:dyDescent="0.25">
      <c r="A2404" s="327" t="s">
        <v>4565</v>
      </c>
      <c r="B2404" s="328" t="s">
        <v>4566</v>
      </c>
      <c r="C2404" s="329">
        <v>0</v>
      </c>
      <c r="D2404" s="329">
        <v>0</v>
      </c>
      <c r="E2404" s="329">
        <v>0</v>
      </c>
      <c r="F2404" s="329">
        <v>0</v>
      </c>
    </row>
    <row r="2405" spans="1:6" hidden="1" x14ac:dyDescent="0.25">
      <c r="A2405" s="327" t="s">
        <v>4567</v>
      </c>
      <c r="B2405" s="328" t="s">
        <v>3855</v>
      </c>
      <c r="C2405" s="329">
        <v>0</v>
      </c>
      <c r="D2405" s="329">
        <v>0</v>
      </c>
      <c r="E2405" s="329">
        <v>0</v>
      </c>
      <c r="F2405" s="329">
        <v>0</v>
      </c>
    </row>
    <row r="2406" spans="1:6" hidden="1" x14ac:dyDescent="0.25">
      <c r="A2406" s="327" t="s">
        <v>4568</v>
      </c>
      <c r="B2406" s="328" t="s">
        <v>3857</v>
      </c>
      <c r="C2406" s="329">
        <v>0</v>
      </c>
      <c r="D2406" s="329">
        <v>0</v>
      </c>
      <c r="E2406" s="329">
        <v>0</v>
      </c>
      <c r="F2406" s="329">
        <v>0</v>
      </c>
    </row>
    <row r="2407" spans="1:6" hidden="1" x14ac:dyDescent="0.25">
      <c r="A2407" s="327" t="s">
        <v>4569</v>
      </c>
      <c r="B2407" s="328" t="s">
        <v>3859</v>
      </c>
      <c r="C2407" s="329">
        <v>0</v>
      </c>
      <c r="D2407" s="329">
        <v>0</v>
      </c>
      <c r="E2407" s="329">
        <v>0</v>
      </c>
      <c r="F2407" s="329">
        <v>0</v>
      </c>
    </row>
    <row r="2408" spans="1:6" hidden="1" x14ac:dyDescent="0.25">
      <c r="A2408" s="327" t="s">
        <v>4570</v>
      </c>
      <c r="B2408" s="328" t="s">
        <v>3861</v>
      </c>
      <c r="C2408" s="329">
        <v>0</v>
      </c>
      <c r="D2408" s="329">
        <v>0</v>
      </c>
      <c r="E2408" s="329">
        <v>0</v>
      </c>
      <c r="F2408" s="329">
        <v>0</v>
      </c>
    </row>
    <row r="2409" spans="1:6" hidden="1" x14ac:dyDescent="0.25">
      <c r="A2409" s="327" t="s">
        <v>4571</v>
      </c>
      <c r="B2409" s="328" t="s">
        <v>4572</v>
      </c>
      <c r="C2409" s="329">
        <v>0</v>
      </c>
      <c r="D2409" s="329">
        <v>0</v>
      </c>
      <c r="E2409" s="329">
        <v>0</v>
      </c>
      <c r="F2409" s="329">
        <v>0</v>
      </c>
    </row>
    <row r="2410" spans="1:6" hidden="1" x14ac:dyDescent="0.25">
      <c r="A2410" s="327" t="s">
        <v>4573</v>
      </c>
      <c r="B2410" s="328" t="s">
        <v>4574</v>
      </c>
      <c r="C2410" s="329">
        <v>0</v>
      </c>
      <c r="D2410" s="329">
        <v>0</v>
      </c>
      <c r="E2410" s="329">
        <v>0</v>
      </c>
      <c r="F2410" s="329">
        <v>0</v>
      </c>
    </row>
    <row r="2411" spans="1:6" hidden="1" x14ac:dyDescent="0.25">
      <c r="A2411" s="327" t="s">
        <v>4575</v>
      </c>
      <c r="B2411" s="328" t="s">
        <v>4576</v>
      </c>
      <c r="C2411" s="329">
        <v>0</v>
      </c>
      <c r="D2411" s="329">
        <v>0</v>
      </c>
      <c r="E2411" s="329">
        <v>0</v>
      </c>
      <c r="F2411" s="329">
        <v>0</v>
      </c>
    </row>
    <row r="2412" spans="1:6" hidden="1" x14ac:dyDescent="0.25">
      <c r="A2412" s="327" t="s">
        <v>4577</v>
      </c>
      <c r="B2412" s="328" t="s">
        <v>3948</v>
      </c>
      <c r="C2412" s="329">
        <v>0</v>
      </c>
      <c r="D2412" s="329">
        <v>939456.62000000011</v>
      </c>
      <c r="E2412" s="329">
        <v>15338194.880000003</v>
      </c>
      <c r="F2412" s="329">
        <v>14398738.260000002</v>
      </c>
    </row>
    <row r="2413" spans="1:6" hidden="1" x14ac:dyDescent="0.25">
      <c r="A2413" s="327" t="s">
        <v>4578</v>
      </c>
      <c r="B2413" s="328" t="s">
        <v>3948</v>
      </c>
      <c r="C2413" s="329">
        <v>0</v>
      </c>
      <c r="D2413" s="329">
        <v>939456.62000000011</v>
      </c>
      <c r="E2413" s="329">
        <v>15338194.880000003</v>
      </c>
      <c r="F2413" s="329">
        <v>14398738.260000002</v>
      </c>
    </row>
    <row r="2414" spans="1:6" hidden="1" x14ac:dyDescent="0.25">
      <c r="A2414" s="327" t="s">
        <v>4579</v>
      </c>
      <c r="B2414" s="328" t="s">
        <v>4580</v>
      </c>
      <c r="C2414" s="329">
        <v>0</v>
      </c>
      <c r="D2414" s="329">
        <v>1597.68</v>
      </c>
      <c r="E2414" s="329">
        <v>14239450.540000003</v>
      </c>
      <c r="F2414" s="329">
        <v>14237852.860000003</v>
      </c>
    </row>
    <row r="2415" spans="1:6" hidden="1" x14ac:dyDescent="0.25">
      <c r="A2415" s="327" t="s">
        <v>4581</v>
      </c>
      <c r="B2415" s="328" t="s">
        <v>3946</v>
      </c>
      <c r="C2415" s="329">
        <v>0</v>
      </c>
      <c r="D2415" s="329">
        <v>937858.94000000006</v>
      </c>
      <c r="E2415" s="329">
        <v>1098744.3399999999</v>
      </c>
      <c r="F2415" s="329">
        <v>160885.39999999979</v>
      </c>
    </row>
    <row r="2416" spans="1:6" hidden="1" x14ac:dyDescent="0.25">
      <c r="A2416" s="327" t="s">
        <v>4582</v>
      </c>
      <c r="B2416" s="328" t="s">
        <v>3859</v>
      </c>
      <c r="C2416" s="329">
        <v>0</v>
      </c>
      <c r="D2416" s="329">
        <v>0</v>
      </c>
      <c r="E2416" s="329">
        <v>0</v>
      </c>
      <c r="F2416" s="329">
        <v>0</v>
      </c>
    </row>
    <row r="2417" spans="1:6" hidden="1" x14ac:dyDescent="0.25">
      <c r="A2417" s="327" t="s">
        <v>4583</v>
      </c>
      <c r="B2417" s="328" t="s">
        <v>3861</v>
      </c>
      <c r="C2417" s="329">
        <v>0</v>
      </c>
      <c r="D2417" s="329">
        <v>0</v>
      </c>
      <c r="E2417" s="329">
        <v>0</v>
      </c>
      <c r="F2417" s="329">
        <v>0</v>
      </c>
    </row>
    <row r="2418" spans="1:6" hidden="1" x14ac:dyDescent="0.25">
      <c r="A2418" s="327" t="s">
        <v>4584</v>
      </c>
      <c r="B2418" s="328" t="s">
        <v>4585</v>
      </c>
      <c r="C2418" s="329">
        <v>0</v>
      </c>
      <c r="D2418" s="329">
        <v>0</v>
      </c>
      <c r="E2418" s="329">
        <v>0</v>
      </c>
      <c r="F2418" s="329">
        <v>0</v>
      </c>
    </row>
    <row r="2419" spans="1:6" hidden="1" x14ac:dyDescent="0.25">
      <c r="A2419" s="327" t="s">
        <v>4586</v>
      </c>
      <c r="B2419" s="328" t="s">
        <v>4587</v>
      </c>
      <c r="C2419" s="329">
        <v>0</v>
      </c>
      <c r="D2419" s="329">
        <v>0</v>
      </c>
      <c r="E2419" s="329">
        <v>0</v>
      </c>
      <c r="F2419" s="329">
        <v>0</v>
      </c>
    </row>
    <row r="2420" spans="1:6" hidden="1" x14ac:dyDescent="0.25">
      <c r="A2420" s="327" t="s">
        <v>4588</v>
      </c>
      <c r="B2420" s="328" t="s">
        <v>4589</v>
      </c>
      <c r="C2420" s="329">
        <v>0</v>
      </c>
      <c r="D2420" s="329">
        <v>0</v>
      </c>
      <c r="E2420" s="329">
        <v>0</v>
      </c>
      <c r="F2420" s="329">
        <v>0</v>
      </c>
    </row>
    <row r="2421" spans="1:6" hidden="1" x14ac:dyDescent="0.25">
      <c r="A2421" s="327" t="s">
        <v>4590</v>
      </c>
      <c r="B2421" s="328" t="s">
        <v>4591</v>
      </c>
      <c r="C2421" s="329">
        <v>0</v>
      </c>
      <c r="D2421" s="329">
        <v>321927.53999999998</v>
      </c>
      <c r="E2421" s="329">
        <v>834709.44</v>
      </c>
      <c r="F2421" s="329">
        <v>512781.89999999997</v>
      </c>
    </row>
    <row r="2422" spans="1:6" hidden="1" x14ac:dyDescent="0.25">
      <c r="A2422" s="327" t="s">
        <v>4592</v>
      </c>
      <c r="B2422" s="328" t="s">
        <v>4593</v>
      </c>
      <c r="C2422" s="329">
        <v>0</v>
      </c>
      <c r="D2422" s="329">
        <v>321927.53999999998</v>
      </c>
      <c r="E2422" s="329">
        <v>834709.44</v>
      </c>
      <c r="F2422" s="329">
        <v>512781.89999999997</v>
      </c>
    </row>
    <row r="2423" spans="1:6" hidden="1" x14ac:dyDescent="0.25">
      <c r="A2423" s="327" t="s">
        <v>4594</v>
      </c>
      <c r="B2423" s="328" t="s">
        <v>4595</v>
      </c>
      <c r="C2423" s="329">
        <v>0</v>
      </c>
      <c r="D2423" s="329">
        <v>0</v>
      </c>
      <c r="E2423" s="329">
        <v>0</v>
      </c>
      <c r="F2423" s="329">
        <v>0</v>
      </c>
    </row>
    <row r="2424" spans="1:6" hidden="1" x14ac:dyDescent="0.25">
      <c r="A2424" s="327" t="s">
        <v>4596</v>
      </c>
      <c r="B2424" s="328" t="s">
        <v>4597</v>
      </c>
      <c r="C2424" s="329">
        <v>0</v>
      </c>
      <c r="D2424" s="329">
        <v>321927.53999999998</v>
      </c>
      <c r="E2424" s="329">
        <v>834709.44</v>
      </c>
      <c r="F2424" s="329">
        <v>512781.89999999997</v>
      </c>
    </row>
    <row r="2425" spans="1:6" hidden="1" x14ac:dyDescent="0.25">
      <c r="A2425" s="327" t="s">
        <v>4598</v>
      </c>
      <c r="B2425" s="328" t="s">
        <v>3859</v>
      </c>
      <c r="C2425" s="329">
        <v>0</v>
      </c>
      <c r="D2425" s="329">
        <v>0</v>
      </c>
      <c r="E2425" s="329">
        <v>0</v>
      </c>
      <c r="F2425" s="329">
        <v>0</v>
      </c>
    </row>
    <row r="2426" spans="1:6" hidden="1" x14ac:dyDescent="0.25">
      <c r="A2426" s="327" t="s">
        <v>4599</v>
      </c>
      <c r="B2426" s="328" t="s">
        <v>4600</v>
      </c>
      <c r="C2426" s="329">
        <v>0</v>
      </c>
      <c r="D2426" s="329">
        <v>0</v>
      </c>
      <c r="E2426" s="329">
        <v>0</v>
      </c>
      <c r="F2426" s="329">
        <v>0</v>
      </c>
    </row>
    <row r="2427" spans="1:6" hidden="1" x14ac:dyDescent="0.25">
      <c r="A2427" s="327" t="s">
        <v>4601</v>
      </c>
      <c r="B2427" s="328" t="s">
        <v>4602</v>
      </c>
      <c r="C2427" s="329">
        <v>0</v>
      </c>
      <c r="D2427" s="329">
        <v>0</v>
      </c>
      <c r="E2427" s="329">
        <v>0</v>
      </c>
      <c r="F2427" s="329">
        <v>0</v>
      </c>
    </row>
    <row r="2428" spans="1:6" hidden="1" x14ac:dyDescent="0.25">
      <c r="A2428" s="327" t="s">
        <v>4603</v>
      </c>
      <c r="B2428" s="328" t="s">
        <v>4604</v>
      </c>
      <c r="C2428" s="329">
        <v>0</v>
      </c>
      <c r="D2428" s="329">
        <v>0</v>
      </c>
      <c r="E2428" s="329">
        <v>0</v>
      </c>
      <c r="F2428" s="329">
        <v>0</v>
      </c>
    </row>
    <row r="2429" spans="1:6" hidden="1" x14ac:dyDescent="0.25">
      <c r="A2429" s="327" t="s">
        <v>4605</v>
      </c>
      <c r="B2429" s="328" t="s">
        <v>4606</v>
      </c>
      <c r="C2429" s="329">
        <v>0</v>
      </c>
      <c r="D2429" s="329">
        <v>275347.57</v>
      </c>
      <c r="E2429" s="329">
        <v>888877.64</v>
      </c>
      <c r="F2429" s="329">
        <v>613530.07000000007</v>
      </c>
    </row>
    <row r="2430" spans="1:6" hidden="1" x14ac:dyDescent="0.25">
      <c r="A2430" s="327" t="s">
        <v>4607</v>
      </c>
      <c r="B2430" s="328" t="s">
        <v>4608</v>
      </c>
      <c r="C2430" s="329">
        <v>0</v>
      </c>
      <c r="D2430" s="329">
        <v>275347.57</v>
      </c>
      <c r="E2430" s="329">
        <v>888877.64</v>
      </c>
      <c r="F2430" s="329">
        <v>613530.07000000007</v>
      </c>
    </row>
    <row r="2431" spans="1:6" hidden="1" x14ac:dyDescent="0.25">
      <c r="A2431" s="327" t="s">
        <v>4609</v>
      </c>
      <c r="B2431" s="328" t="s">
        <v>3942</v>
      </c>
      <c r="C2431" s="329">
        <v>0</v>
      </c>
      <c r="D2431" s="329">
        <v>273347.57</v>
      </c>
      <c r="E2431" s="329">
        <v>369329.23999999993</v>
      </c>
      <c r="F2431" s="329">
        <v>95981.669999999925</v>
      </c>
    </row>
    <row r="2432" spans="1:6" hidden="1" x14ac:dyDescent="0.25">
      <c r="A2432" s="327" t="s">
        <v>4610</v>
      </c>
      <c r="B2432" s="328" t="s">
        <v>3944</v>
      </c>
      <c r="C2432" s="329">
        <v>0</v>
      </c>
      <c r="D2432" s="329">
        <v>2000</v>
      </c>
      <c r="E2432" s="329">
        <v>519548.39999999997</v>
      </c>
      <c r="F2432" s="329">
        <v>517548.39999999997</v>
      </c>
    </row>
    <row r="2433" spans="1:6" hidden="1" x14ac:dyDescent="0.25">
      <c r="A2433" s="327" t="s">
        <v>4611</v>
      </c>
      <c r="B2433" s="328" t="s">
        <v>4612</v>
      </c>
      <c r="C2433" s="329">
        <v>0</v>
      </c>
      <c r="D2433" s="329">
        <v>0</v>
      </c>
      <c r="E2433" s="329">
        <v>0</v>
      </c>
      <c r="F2433" s="329">
        <v>0</v>
      </c>
    </row>
    <row r="2434" spans="1:6" hidden="1" x14ac:dyDescent="0.25">
      <c r="A2434" s="327" t="s">
        <v>4613</v>
      </c>
      <c r="B2434" s="328" t="s">
        <v>3948</v>
      </c>
      <c r="C2434" s="329">
        <v>0</v>
      </c>
      <c r="D2434" s="329">
        <v>0</v>
      </c>
      <c r="E2434" s="329">
        <v>0</v>
      </c>
      <c r="F2434" s="329">
        <v>0</v>
      </c>
    </row>
    <row r="2435" spans="1:6" hidden="1" x14ac:dyDescent="0.25">
      <c r="A2435" s="327" t="s">
        <v>4614</v>
      </c>
      <c r="B2435" s="328" t="s">
        <v>4615</v>
      </c>
      <c r="C2435" s="329">
        <v>0</v>
      </c>
      <c r="D2435" s="329">
        <v>0</v>
      </c>
      <c r="E2435" s="329">
        <v>0</v>
      </c>
      <c r="F2435" s="329">
        <v>0</v>
      </c>
    </row>
    <row r="2436" spans="1:6" hidden="1" x14ac:dyDescent="0.25">
      <c r="A2436" s="327" t="s">
        <v>4616</v>
      </c>
      <c r="B2436" s="328" t="s">
        <v>4617</v>
      </c>
      <c r="C2436" s="329">
        <v>0</v>
      </c>
      <c r="D2436" s="329">
        <v>0</v>
      </c>
      <c r="E2436" s="329">
        <v>0</v>
      </c>
      <c r="F2436" s="329">
        <v>0</v>
      </c>
    </row>
    <row r="2437" spans="1:6" hidden="1" x14ac:dyDescent="0.25">
      <c r="A2437" s="327" t="s">
        <v>4618</v>
      </c>
      <c r="B2437" s="328" t="s">
        <v>3861</v>
      </c>
      <c r="C2437" s="329">
        <v>0</v>
      </c>
      <c r="D2437" s="329">
        <v>0</v>
      </c>
      <c r="E2437" s="329">
        <v>0</v>
      </c>
      <c r="F2437" s="329">
        <v>0</v>
      </c>
    </row>
    <row r="2438" spans="1:6" hidden="1" x14ac:dyDescent="0.25">
      <c r="A2438" s="327" t="s">
        <v>4619</v>
      </c>
      <c r="B2438" s="328" t="s">
        <v>4620</v>
      </c>
      <c r="C2438" s="329">
        <v>0</v>
      </c>
      <c r="D2438" s="329">
        <v>0</v>
      </c>
      <c r="E2438" s="329">
        <v>0</v>
      </c>
      <c r="F2438" s="329">
        <v>0</v>
      </c>
    </row>
    <row r="2439" spans="1:6" hidden="1" x14ac:dyDescent="0.25">
      <c r="A2439" s="327" t="s">
        <v>4621</v>
      </c>
      <c r="B2439" s="328" t="s">
        <v>3942</v>
      </c>
      <c r="C2439" s="329">
        <v>0</v>
      </c>
      <c r="D2439" s="329">
        <v>0</v>
      </c>
      <c r="E2439" s="329">
        <v>0</v>
      </c>
      <c r="F2439" s="329">
        <v>0</v>
      </c>
    </row>
    <row r="2440" spans="1:6" hidden="1" x14ac:dyDescent="0.25">
      <c r="A2440" s="327" t="s">
        <v>4622</v>
      </c>
      <c r="B2440" s="328" t="s">
        <v>3944</v>
      </c>
      <c r="C2440" s="329">
        <v>0</v>
      </c>
      <c r="D2440" s="329">
        <v>0</v>
      </c>
      <c r="E2440" s="329">
        <v>0</v>
      </c>
      <c r="F2440" s="329">
        <v>0</v>
      </c>
    </row>
    <row r="2441" spans="1:6" hidden="1" x14ac:dyDescent="0.25">
      <c r="A2441" s="327" t="s">
        <v>4623</v>
      </c>
      <c r="B2441" s="328" t="s">
        <v>4612</v>
      </c>
      <c r="C2441" s="329">
        <v>0</v>
      </c>
      <c r="D2441" s="329">
        <v>0</v>
      </c>
      <c r="E2441" s="329">
        <v>0</v>
      </c>
      <c r="F2441" s="329">
        <v>0</v>
      </c>
    </row>
    <row r="2442" spans="1:6" hidden="1" x14ac:dyDescent="0.25">
      <c r="A2442" s="327" t="s">
        <v>4624</v>
      </c>
      <c r="B2442" s="328" t="s">
        <v>3948</v>
      </c>
      <c r="C2442" s="329">
        <v>0</v>
      </c>
      <c r="D2442" s="329">
        <v>0</v>
      </c>
      <c r="E2442" s="329">
        <v>0</v>
      </c>
      <c r="F2442" s="329">
        <v>0</v>
      </c>
    </row>
    <row r="2443" spans="1:6" hidden="1" x14ac:dyDescent="0.25">
      <c r="A2443" s="327" t="s">
        <v>4625</v>
      </c>
      <c r="B2443" s="328" t="s">
        <v>4615</v>
      </c>
      <c r="C2443" s="329">
        <v>0</v>
      </c>
      <c r="D2443" s="329">
        <v>0</v>
      </c>
      <c r="E2443" s="329">
        <v>0</v>
      </c>
      <c r="F2443" s="329">
        <v>0</v>
      </c>
    </row>
    <row r="2444" spans="1:6" hidden="1" x14ac:dyDescent="0.25">
      <c r="A2444" s="327" t="s">
        <v>4626</v>
      </c>
      <c r="B2444" s="328" t="s">
        <v>3859</v>
      </c>
      <c r="C2444" s="329">
        <v>0</v>
      </c>
      <c r="D2444" s="329">
        <v>0</v>
      </c>
      <c r="E2444" s="329">
        <v>0</v>
      </c>
      <c r="F2444" s="329">
        <v>0</v>
      </c>
    </row>
    <row r="2445" spans="1:6" hidden="1" x14ac:dyDescent="0.25">
      <c r="A2445" s="327" t="s">
        <v>4627</v>
      </c>
      <c r="B2445" s="328" t="s">
        <v>3861</v>
      </c>
      <c r="C2445" s="329">
        <v>0</v>
      </c>
      <c r="D2445" s="329">
        <v>0</v>
      </c>
      <c r="E2445" s="329">
        <v>0</v>
      </c>
      <c r="F2445" s="329">
        <v>0</v>
      </c>
    </row>
    <row r="2446" spans="1:6" hidden="1" x14ac:dyDescent="0.25">
      <c r="A2446" s="327" t="s">
        <v>4628</v>
      </c>
      <c r="B2446" s="328" t="s">
        <v>4629</v>
      </c>
      <c r="C2446" s="329">
        <v>0</v>
      </c>
      <c r="D2446" s="329">
        <v>1586.23</v>
      </c>
      <c r="E2446" s="329">
        <v>39441185.150000006</v>
      </c>
      <c r="F2446" s="329">
        <v>39439598.920000009</v>
      </c>
    </row>
    <row r="2447" spans="1:6" hidden="1" x14ac:dyDescent="0.25">
      <c r="A2447" s="327" t="s">
        <v>4630</v>
      </c>
      <c r="B2447" s="328" t="s">
        <v>4631</v>
      </c>
      <c r="C2447" s="329">
        <v>0</v>
      </c>
      <c r="D2447" s="329">
        <v>0</v>
      </c>
      <c r="E2447" s="329">
        <v>28351112.609999999</v>
      </c>
      <c r="F2447" s="329">
        <v>28351112.609999999</v>
      </c>
    </row>
    <row r="2448" spans="1:6" hidden="1" x14ac:dyDescent="0.25">
      <c r="A2448" s="327" t="s">
        <v>4632</v>
      </c>
      <c r="B2448" s="328" t="s">
        <v>4633</v>
      </c>
      <c r="C2448" s="329">
        <v>0</v>
      </c>
      <c r="D2448" s="329">
        <v>0</v>
      </c>
      <c r="E2448" s="329">
        <v>775370.57</v>
      </c>
      <c r="F2448" s="329">
        <v>775370.57</v>
      </c>
    </row>
    <row r="2449" spans="1:6" hidden="1" x14ac:dyDescent="0.25">
      <c r="A2449" s="327" t="s">
        <v>4634</v>
      </c>
      <c r="B2449" s="328" t="s">
        <v>4635</v>
      </c>
      <c r="C2449" s="329">
        <v>0</v>
      </c>
      <c r="D2449" s="329">
        <v>0</v>
      </c>
      <c r="E2449" s="329">
        <v>27094720</v>
      </c>
      <c r="F2449" s="329">
        <v>27094720</v>
      </c>
    </row>
    <row r="2450" spans="1:6" hidden="1" x14ac:dyDescent="0.25">
      <c r="A2450" s="327" t="s">
        <v>4636</v>
      </c>
      <c r="B2450" s="328" t="s">
        <v>4637</v>
      </c>
      <c r="C2450" s="329">
        <v>0</v>
      </c>
      <c r="D2450" s="329">
        <v>0</v>
      </c>
      <c r="E2450" s="329">
        <v>60000</v>
      </c>
      <c r="F2450" s="329">
        <v>60000</v>
      </c>
    </row>
    <row r="2451" spans="1:6" hidden="1" x14ac:dyDescent="0.25">
      <c r="A2451" s="327" t="s">
        <v>4638</v>
      </c>
      <c r="B2451" s="328" t="s">
        <v>4639</v>
      </c>
      <c r="C2451" s="329">
        <v>0</v>
      </c>
      <c r="D2451" s="329">
        <v>0</v>
      </c>
      <c r="E2451" s="329">
        <v>64772.039999999994</v>
      </c>
      <c r="F2451" s="329">
        <v>64772.039999999994</v>
      </c>
    </row>
    <row r="2452" spans="1:6" hidden="1" x14ac:dyDescent="0.25">
      <c r="A2452" s="327" t="s">
        <v>4640</v>
      </c>
      <c r="B2452" s="328" t="s">
        <v>4641</v>
      </c>
      <c r="C2452" s="329">
        <v>0</v>
      </c>
      <c r="D2452" s="329">
        <v>0</v>
      </c>
      <c r="E2452" s="329">
        <v>0</v>
      </c>
      <c r="F2452" s="329">
        <v>0</v>
      </c>
    </row>
    <row r="2453" spans="1:6" hidden="1" x14ac:dyDescent="0.25">
      <c r="A2453" s="327" t="s">
        <v>4642</v>
      </c>
      <c r="B2453" s="328" t="s">
        <v>4643</v>
      </c>
      <c r="C2453" s="329">
        <v>0</v>
      </c>
      <c r="D2453" s="329">
        <v>0</v>
      </c>
      <c r="E2453" s="329">
        <v>356250</v>
      </c>
      <c r="F2453" s="329">
        <v>356250</v>
      </c>
    </row>
    <row r="2454" spans="1:6" hidden="1" x14ac:dyDescent="0.25">
      <c r="A2454" s="327" t="s">
        <v>4644</v>
      </c>
      <c r="B2454" s="328" t="s">
        <v>4645</v>
      </c>
      <c r="C2454" s="329">
        <v>0</v>
      </c>
      <c r="D2454" s="329">
        <v>0</v>
      </c>
      <c r="E2454" s="329">
        <v>0</v>
      </c>
      <c r="F2454" s="329">
        <v>0</v>
      </c>
    </row>
    <row r="2455" spans="1:6" hidden="1" x14ac:dyDescent="0.25">
      <c r="A2455" s="327" t="s">
        <v>4646</v>
      </c>
      <c r="B2455" s="328" t="s">
        <v>4647</v>
      </c>
      <c r="C2455" s="329">
        <v>0</v>
      </c>
      <c r="D2455" s="329">
        <v>0</v>
      </c>
      <c r="E2455" s="329">
        <v>0</v>
      </c>
      <c r="F2455" s="329">
        <v>0</v>
      </c>
    </row>
    <row r="2456" spans="1:6" hidden="1" x14ac:dyDescent="0.25">
      <c r="A2456" s="327" t="s">
        <v>4648</v>
      </c>
      <c r="B2456" s="328" t="s">
        <v>4649</v>
      </c>
      <c r="C2456" s="329">
        <v>0</v>
      </c>
      <c r="D2456" s="329">
        <v>0</v>
      </c>
      <c r="E2456" s="329">
        <v>0</v>
      </c>
      <c r="F2456" s="329">
        <v>0</v>
      </c>
    </row>
    <row r="2457" spans="1:6" hidden="1" x14ac:dyDescent="0.25">
      <c r="A2457" s="327" t="s">
        <v>4650</v>
      </c>
      <c r="B2457" s="328" t="s">
        <v>4651</v>
      </c>
      <c r="C2457" s="329">
        <v>0</v>
      </c>
      <c r="D2457" s="329">
        <v>0</v>
      </c>
      <c r="E2457" s="329">
        <v>0</v>
      </c>
      <c r="F2457" s="329">
        <v>0</v>
      </c>
    </row>
    <row r="2458" spans="1:6" hidden="1" x14ac:dyDescent="0.25">
      <c r="A2458" s="327" t="s">
        <v>4652</v>
      </c>
      <c r="B2458" s="328" t="s">
        <v>4653</v>
      </c>
      <c r="C2458" s="329">
        <v>0</v>
      </c>
      <c r="D2458" s="329">
        <v>1586.23</v>
      </c>
      <c r="E2458" s="329">
        <v>11090072.540000001</v>
      </c>
      <c r="F2458" s="329">
        <v>11088486.310000001</v>
      </c>
    </row>
    <row r="2459" spans="1:6" hidden="1" x14ac:dyDescent="0.25">
      <c r="A2459" s="327" t="s">
        <v>4654</v>
      </c>
      <c r="B2459" s="328" t="s">
        <v>4655</v>
      </c>
      <c r="C2459" s="329">
        <v>0</v>
      </c>
      <c r="D2459" s="329">
        <v>452.71</v>
      </c>
      <c r="E2459" s="329">
        <v>532.6</v>
      </c>
      <c r="F2459" s="329">
        <v>79.890000000000043</v>
      </c>
    </row>
    <row r="2460" spans="1:6" hidden="1" x14ac:dyDescent="0.25">
      <c r="A2460" s="327" t="s">
        <v>4656</v>
      </c>
      <c r="B2460" s="328" t="s">
        <v>4657</v>
      </c>
      <c r="C2460" s="329">
        <v>0</v>
      </c>
      <c r="D2460" s="329">
        <v>0</v>
      </c>
      <c r="E2460" s="329">
        <v>0</v>
      </c>
      <c r="F2460" s="329">
        <v>0</v>
      </c>
    </row>
    <row r="2461" spans="1:6" hidden="1" x14ac:dyDescent="0.25">
      <c r="A2461" s="327" t="s">
        <v>4658</v>
      </c>
      <c r="B2461" s="328" t="s">
        <v>4659</v>
      </c>
      <c r="C2461" s="329">
        <v>0</v>
      </c>
      <c r="D2461" s="329">
        <v>0</v>
      </c>
      <c r="E2461" s="329">
        <v>0</v>
      </c>
      <c r="F2461" s="329">
        <v>0</v>
      </c>
    </row>
    <row r="2462" spans="1:6" hidden="1" x14ac:dyDescent="0.25">
      <c r="A2462" s="327" t="s">
        <v>4660</v>
      </c>
      <c r="B2462" s="328" t="s">
        <v>4661</v>
      </c>
      <c r="C2462" s="329">
        <v>0</v>
      </c>
      <c r="D2462" s="329">
        <v>1133.52</v>
      </c>
      <c r="E2462" s="329">
        <v>1333.55</v>
      </c>
      <c r="F2462" s="329">
        <v>200.02999999999997</v>
      </c>
    </row>
    <row r="2463" spans="1:6" hidden="1" x14ac:dyDescent="0.25">
      <c r="A2463" s="327" t="s">
        <v>4662</v>
      </c>
      <c r="B2463" s="328" t="s">
        <v>4663</v>
      </c>
      <c r="C2463" s="329">
        <v>0</v>
      </c>
      <c r="D2463" s="329">
        <v>0</v>
      </c>
      <c r="E2463" s="329">
        <v>0</v>
      </c>
      <c r="F2463" s="329">
        <v>0</v>
      </c>
    </row>
    <row r="2464" spans="1:6" hidden="1" x14ac:dyDescent="0.25">
      <c r="A2464" s="327" t="s">
        <v>4664</v>
      </c>
      <c r="B2464" s="328" t="s">
        <v>4665</v>
      </c>
      <c r="C2464" s="329">
        <v>0</v>
      </c>
      <c r="D2464" s="329">
        <v>0</v>
      </c>
      <c r="E2464" s="329">
        <v>0</v>
      </c>
      <c r="F2464" s="329">
        <v>0</v>
      </c>
    </row>
    <row r="2465" spans="1:6" hidden="1" x14ac:dyDescent="0.25">
      <c r="A2465" s="327" t="s">
        <v>4666</v>
      </c>
      <c r="B2465" s="328" t="s">
        <v>4667</v>
      </c>
      <c r="C2465" s="329">
        <v>0</v>
      </c>
      <c r="D2465" s="329">
        <v>0</v>
      </c>
      <c r="E2465" s="329">
        <v>0</v>
      </c>
      <c r="F2465" s="329">
        <v>0</v>
      </c>
    </row>
    <row r="2466" spans="1:6" hidden="1" x14ac:dyDescent="0.25">
      <c r="A2466" s="327" t="s">
        <v>4668</v>
      </c>
      <c r="B2466" s="328" t="s">
        <v>4669</v>
      </c>
      <c r="C2466" s="329">
        <v>0</v>
      </c>
      <c r="D2466" s="329">
        <v>0</v>
      </c>
      <c r="E2466" s="329">
        <v>0</v>
      </c>
      <c r="F2466" s="329">
        <v>0</v>
      </c>
    </row>
    <row r="2467" spans="1:6" hidden="1" x14ac:dyDescent="0.25">
      <c r="A2467" s="327" t="s">
        <v>4670</v>
      </c>
      <c r="B2467" s="328" t="s">
        <v>4671</v>
      </c>
      <c r="C2467" s="329">
        <v>0</v>
      </c>
      <c r="D2467" s="329">
        <v>0</v>
      </c>
      <c r="E2467" s="329">
        <v>0</v>
      </c>
      <c r="F2467" s="329">
        <v>0</v>
      </c>
    </row>
    <row r="2468" spans="1:6" hidden="1" x14ac:dyDescent="0.25">
      <c r="A2468" s="327" t="s">
        <v>4672</v>
      </c>
      <c r="B2468" s="328" t="s">
        <v>4673</v>
      </c>
      <c r="C2468" s="329">
        <v>0</v>
      </c>
      <c r="D2468" s="329">
        <v>0</v>
      </c>
      <c r="E2468" s="329">
        <v>0</v>
      </c>
      <c r="F2468" s="329">
        <v>0</v>
      </c>
    </row>
    <row r="2469" spans="1:6" hidden="1" x14ac:dyDescent="0.25">
      <c r="A2469" s="327" t="s">
        <v>4674</v>
      </c>
      <c r="B2469" s="328" t="s">
        <v>4675</v>
      </c>
      <c r="C2469" s="329">
        <v>0</v>
      </c>
      <c r="D2469" s="329">
        <v>0</v>
      </c>
      <c r="E2469" s="329">
        <v>11088206.390000001</v>
      </c>
      <c r="F2469" s="329">
        <v>11088206.390000001</v>
      </c>
    </row>
    <row r="2470" spans="1:6" hidden="1" x14ac:dyDescent="0.25">
      <c r="A2470" s="327" t="s">
        <v>4676</v>
      </c>
      <c r="B2470" s="328" t="s">
        <v>4629</v>
      </c>
      <c r="C2470" s="329">
        <v>0</v>
      </c>
      <c r="D2470" s="329">
        <v>0</v>
      </c>
      <c r="E2470" s="329">
        <v>0</v>
      </c>
      <c r="F2470" s="329">
        <v>0</v>
      </c>
    </row>
    <row r="2471" spans="1:6" hidden="1" x14ac:dyDescent="0.25">
      <c r="A2471" s="327" t="s">
        <v>4677</v>
      </c>
      <c r="B2471" s="328" t="s">
        <v>4678</v>
      </c>
      <c r="C2471" s="329">
        <v>0</v>
      </c>
      <c r="D2471" s="329">
        <v>0</v>
      </c>
      <c r="E2471" s="329">
        <v>0</v>
      </c>
      <c r="F2471" s="329">
        <v>0</v>
      </c>
    </row>
    <row r="2472" spans="1:6" hidden="1" x14ac:dyDescent="0.25">
      <c r="A2472" s="327" t="s">
        <v>4679</v>
      </c>
      <c r="B2472" s="328" t="s">
        <v>4680</v>
      </c>
      <c r="C2472" s="329">
        <v>0</v>
      </c>
      <c r="D2472" s="329">
        <v>0</v>
      </c>
      <c r="E2472" s="329">
        <v>0</v>
      </c>
      <c r="F2472" s="329">
        <v>0</v>
      </c>
    </row>
    <row r="2473" spans="1:6" hidden="1" x14ac:dyDescent="0.25">
      <c r="A2473" s="327" t="s">
        <v>4681</v>
      </c>
      <c r="B2473" s="328" t="s">
        <v>4682</v>
      </c>
      <c r="C2473" s="329">
        <v>0</v>
      </c>
      <c r="D2473" s="329">
        <v>0</v>
      </c>
      <c r="E2473" s="329">
        <v>0</v>
      </c>
      <c r="F2473" s="329">
        <v>0</v>
      </c>
    </row>
    <row r="2474" spans="1:6" hidden="1" x14ac:dyDescent="0.25">
      <c r="A2474" s="327" t="s">
        <v>4683</v>
      </c>
      <c r="B2474" s="328" t="s">
        <v>4684</v>
      </c>
      <c r="C2474" s="329">
        <v>0</v>
      </c>
      <c r="D2474" s="329">
        <v>0</v>
      </c>
      <c r="E2474" s="329">
        <v>0</v>
      </c>
      <c r="F2474" s="329">
        <v>0</v>
      </c>
    </row>
    <row r="2475" spans="1:6" hidden="1" x14ac:dyDescent="0.25">
      <c r="A2475" s="327" t="s">
        <v>4685</v>
      </c>
      <c r="B2475" s="328" t="s">
        <v>4686</v>
      </c>
      <c r="C2475" s="329">
        <v>0</v>
      </c>
      <c r="D2475" s="329">
        <v>0</v>
      </c>
      <c r="E2475" s="329">
        <v>0</v>
      </c>
      <c r="F2475" s="329">
        <v>0</v>
      </c>
    </row>
    <row r="2476" spans="1:6" hidden="1" x14ac:dyDescent="0.25">
      <c r="A2476" s="327" t="s">
        <v>4687</v>
      </c>
      <c r="B2476" s="328" t="s">
        <v>4688</v>
      </c>
      <c r="C2476" s="329">
        <v>0</v>
      </c>
      <c r="D2476" s="329">
        <v>0</v>
      </c>
      <c r="E2476" s="329">
        <v>0</v>
      </c>
      <c r="F2476" s="329">
        <v>0</v>
      </c>
    </row>
    <row r="2477" spans="1:6" hidden="1" x14ac:dyDescent="0.25">
      <c r="A2477" s="327" t="s">
        <v>4689</v>
      </c>
      <c r="B2477" s="328" t="s">
        <v>4690</v>
      </c>
      <c r="C2477" s="329">
        <v>0</v>
      </c>
      <c r="D2477" s="329">
        <v>0</v>
      </c>
      <c r="E2477" s="329">
        <v>0</v>
      </c>
      <c r="F2477" s="329">
        <v>0</v>
      </c>
    </row>
    <row r="2478" spans="1:6" hidden="1" x14ac:dyDescent="0.25">
      <c r="A2478" s="327" t="s">
        <v>129</v>
      </c>
      <c r="B2478" s="328" t="s">
        <v>4691</v>
      </c>
      <c r="C2478" s="329">
        <v>0</v>
      </c>
      <c r="D2478" s="329">
        <v>0</v>
      </c>
      <c r="E2478" s="329">
        <v>0</v>
      </c>
      <c r="F2478" s="329">
        <v>0</v>
      </c>
    </row>
    <row r="2479" spans="1:6" hidden="1" x14ac:dyDescent="0.25">
      <c r="A2479" s="327" t="s">
        <v>4692</v>
      </c>
      <c r="B2479" s="328" t="s">
        <v>4693</v>
      </c>
      <c r="C2479" s="329">
        <v>0</v>
      </c>
      <c r="D2479" s="329">
        <v>0</v>
      </c>
      <c r="E2479" s="329">
        <v>0</v>
      </c>
      <c r="F2479" s="329">
        <v>0</v>
      </c>
    </row>
    <row r="2480" spans="1:6" hidden="1" x14ac:dyDescent="0.25">
      <c r="A2480" s="327" t="s">
        <v>4694</v>
      </c>
      <c r="B2480" s="328" t="s">
        <v>4691</v>
      </c>
      <c r="C2480" s="329">
        <v>0</v>
      </c>
      <c r="D2480" s="329">
        <v>0</v>
      </c>
      <c r="E2480" s="329">
        <v>0</v>
      </c>
      <c r="F2480" s="329">
        <v>0</v>
      </c>
    </row>
    <row r="2481" spans="1:6" hidden="1" x14ac:dyDescent="0.25">
      <c r="A2481" s="327" t="s">
        <v>4695</v>
      </c>
      <c r="B2481" s="328" t="s">
        <v>4691</v>
      </c>
      <c r="C2481" s="329">
        <v>0</v>
      </c>
      <c r="D2481" s="329">
        <v>0</v>
      </c>
      <c r="E2481" s="329">
        <v>0</v>
      </c>
      <c r="F2481" s="329">
        <v>0</v>
      </c>
    </row>
    <row r="2482" spans="1:6" hidden="1" x14ac:dyDescent="0.25">
      <c r="A2482" s="327" t="s">
        <v>4696</v>
      </c>
      <c r="B2482" s="328" t="s">
        <v>4697</v>
      </c>
      <c r="C2482" s="329">
        <v>0</v>
      </c>
      <c r="D2482" s="329">
        <v>0</v>
      </c>
      <c r="E2482" s="329">
        <v>0</v>
      </c>
      <c r="F2482" s="329">
        <v>0</v>
      </c>
    </row>
    <row r="2483" spans="1:6" hidden="1" x14ac:dyDescent="0.25">
      <c r="A2483" s="327" t="s">
        <v>130</v>
      </c>
      <c r="B2483" s="328" t="s">
        <v>4698</v>
      </c>
      <c r="C2483" s="329">
        <v>0</v>
      </c>
      <c r="D2483" s="329">
        <v>0</v>
      </c>
      <c r="E2483" s="329">
        <v>0</v>
      </c>
      <c r="F2483" s="329">
        <v>0</v>
      </c>
    </row>
    <row r="2484" spans="1:6" hidden="1" x14ac:dyDescent="0.25">
      <c r="A2484" s="327" t="s">
        <v>4699</v>
      </c>
      <c r="B2484" s="328" t="s">
        <v>4700</v>
      </c>
      <c r="C2484" s="329">
        <v>0</v>
      </c>
      <c r="D2484" s="329">
        <v>0</v>
      </c>
      <c r="E2484" s="329">
        <v>0</v>
      </c>
      <c r="F2484" s="329">
        <v>0</v>
      </c>
    </row>
    <row r="2485" spans="1:6" hidden="1" x14ac:dyDescent="0.25">
      <c r="A2485" s="327" t="s">
        <v>4701</v>
      </c>
      <c r="B2485" s="328" t="s">
        <v>4702</v>
      </c>
      <c r="C2485" s="329">
        <v>0</v>
      </c>
      <c r="D2485" s="329">
        <v>0</v>
      </c>
      <c r="E2485" s="329">
        <v>0</v>
      </c>
      <c r="F2485" s="329">
        <v>0</v>
      </c>
    </row>
    <row r="2486" spans="1:6" hidden="1" x14ac:dyDescent="0.25">
      <c r="A2486" s="327" t="s">
        <v>4703</v>
      </c>
      <c r="B2486" s="328" t="s">
        <v>4704</v>
      </c>
      <c r="C2486" s="329">
        <v>0</v>
      </c>
      <c r="D2486" s="329">
        <v>581152982.53999996</v>
      </c>
      <c r="E2486" s="329">
        <v>4047539422.3400002</v>
      </c>
      <c r="F2486" s="329">
        <v>3466386439.8000002</v>
      </c>
    </row>
    <row r="2487" spans="1:6" hidden="1" x14ac:dyDescent="0.25">
      <c r="A2487" s="327" t="s">
        <v>30</v>
      </c>
      <c r="B2487" s="328" t="s">
        <v>4705</v>
      </c>
      <c r="C2487" s="329">
        <v>0</v>
      </c>
      <c r="D2487" s="329">
        <v>179386675.11999997</v>
      </c>
      <c r="E2487" s="329">
        <v>3211524373.9899998</v>
      </c>
      <c r="F2487" s="329">
        <v>3032137698.8699999</v>
      </c>
    </row>
    <row r="2488" spans="1:6" hidden="1" x14ac:dyDescent="0.25">
      <c r="A2488" s="327" t="s">
        <v>4706</v>
      </c>
      <c r="B2488" s="328" t="s">
        <v>4707</v>
      </c>
      <c r="C2488" s="329">
        <v>0</v>
      </c>
      <c r="D2488" s="329">
        <v>179327048.59</v>
      </c>
      <c r="E2488" s="329">
        <v>2424410682.04</v>
      </c>
      <c r="F2488" s="329">
        <v>2245083633.4499998</v>
      </c>
    </row>
    <row r="2489" spans="1:6" hidden="1" x14ac:dyDescent="0.25">
      <c r="A2489" s="327" t="s">
        <v>4708</v>
      </c>
      <c r="B2489" s="328" t="s">
        <v>4709</v>
      </c>
      <c r="C2489" s="329">
        <v>0</v>
      </c>
      <c r="D2489" s="329">
        <v>176518084.63</v>
      </c>
      <c r="E2489" s="329">
        <v>2241464400.5899997</v>
      </c>
      <c r="F2489" s="329">
        <v>2064946315.9599996</v>
      </c>
    </row>
    <row r="2490" spans="1:6" hidden="1" x14ac:dyDescent="0.25">
      <c r="A2490" s="327" t="s">
        <v>4710</v>
      </c>
      <c r="B2490" s="328" t="s">
        <v>4711</v>
      </c>
      <c r="C2490" s="329">
        <v>0</v>
      </c>
      <c r="D2490" s="329">
        <v>176518084.63</v>
      </c>
      <c r="E2490" s="329">
        <v>1582525410.29</v>
      </c>
      <c r="F2490" s="329">
        <v>1406007325.6599998</v>
      </c>
    </row>
    <row r="2491" spans="1:6" hidden="1" x14ac:dyDescent="0.25">
      <c r="A2491" s="327" t="s">
        <v>4712</v>
      </c>
      <c r="B2491" s="328" t="s">
        <v>4713</v>
      </c>
      <c r="C2491" s="329">
        <v>0</v>
      </c>
      <c r="D2491" s="329">
        <v>0</v>
      </c>
      <c r="E2491" s="329">
        <v>198457110.87</v>
      </c>
      <c r="F2491" s="329">
        <v>198457110.87</v>
      </c>
    </row>
    <row r="2492" spans="1:6" hidden="1" x14ac:dyDescent="0.25">
      <c r="A2492" s="327" t="s">
        <v>4714</v>
      </c>
      <c r="B2492" s="328" t="s">
        <v>4715</v>
      </c>
      <c r="C2492" s="329">
        <v>0</v>
      </c>
      <c r="D2492" s="329">
        <v>0</v>
      </c>
      <c r="E2492" s="329">
        <v>65167067.949999988</v>
      </c>
      <c r="F2492" s="329">
        <v>65167067.949999988</v>
      </c>
    </row>
    <row r="2493" spans="1:6" hidden="1" x14ac:dyDescent="0.25">
      <c r="A2493" s="327" t="s">
        <v>4716</v>
      </c>
      <c r="B2493" s="328" t="s">
        <v>4717</v>
      </c>
      <c r="C2493" s="329">
        <v>0</v>
      </c>
      <c r="D2493" s="329">
        <v>0</v>
      </c>
      <c r="E2493" s="329">
        <v>56256365.829999998</v>
      </c>
      <c r="F2493" s="329">
        <v>56256365.829999998</v>
      </c>
    </row>
    <row r="2494" spans="1:6" hidden="1" x14ac:dyDescent="0.25">
      <c r="A2494" s="327" t="s">
        <v>4718</v>
      </c>
      <c r="B2494" s="328" t="s">
        <v>4719</v>
      </c>
      <c r="C2494" s="329">
        <v>0</v>
      </c>
      <c r="D2494" s="329">
        <v>0</v>
      </c>
      <c r="E2494" s="329">
        <v>0</v>
      </c>
      <c r="F2494" s="329">
        <v>0</v>
      </c>
    </row>
    <row r="2495" spans="1:6" hidden="1" x14ac:dyDescent="0.25">
      <c r="A2495" s="327" t="s">
        <v>4720</v>
      </c>
      <c r="B2495" s="328" t="s">
        <v>4721</v>
      </c>
      <c r="C2495" s="329">
        <v>0</v>
      </c>
      <c r="D2495" s="329">
        <v>0</v>
      </c>
      <c r="E2495" s="329">
        <v>51681894.780000009</v>
      </c>
      <c r="F2495" s="329">
        <v>51681894.780000009</v>
      </c>
    </row>
    <row r="2496" spans="1:6" hidden="1" x14ac:dyDescent="0.25">
      <c r="A2496" s="327" t="s">
        <v>4722</v>
      </c>
      <c r="B2496" s="328" t="s">
        <v>4723</v>
      </c>
      <c r="C2496" s="329">
        <v>0</v>
      </c>
      <c r="D2496" s="329">
        <v>0</v>
      </c>
      <c r="E2496" s="329">
        <v>61098208.840000004</v>
      </c>
      <c r="F2496" s="329">
        <v>61098208.840000004</v>
      </c>
    </row>
    <row r="2497" spans="1:6" hidden="1" x14ac:dyDescent="0.25">
      <c r="A2497" s="327" t="s">
        <v>4724</v>
      </c>
      <c r="B2497" s="328" t="s">
        <v>4725</v>
      </c>
      <c r="C2497" s="329">
        <v>0</v>
      </c>
      <c r="D2497" s="329">
        <v>0</v>
      </c>
      <c r="E2497" s="329">
        <v>0</v>
      </c>
      <c r="F2497" s="329">
        <v>0</v>
      </c>
    </row>
    <row r="2498" spans="1:6" hidden="1" x14ac:dyDescent="0.25">
      <c r="A2498" s="327" t="s">
        <v>4726</v>
      </c>
      <c r="B2498" s="328" t="s">
        <v>4727</v>
      </c>
      <c r="C2498" s="329">
        <v>0</v>
      </c>
      <c r="D2498" s="329">
        <v>0</v>
      </c>
      <c r="E2498" s="329">
        <v>220717453.69999999</v>
      </c>
      <c r="F2498" s="329">
        <v>220717453.69999999</v>
      </c>
    </row>
    <row r="2499" spans="1:6" hidden="1" x14ac:dyDescent="0.25">
      <c r="A2499" s="327" t="s">
        <v>4728</v>
      </c>
      <c r="B2499" s="328" t="s">
        <v>4729</v>
      </c>
      <c r="C2499" s="329">
        <v>0</v>
      </c>
      <c r="D2499" s="329">
        <v>0</v>
      </c>
      <c r="E2499" s="329">
        <v>5419133.4699999997</v>
      </c>
      <c r="F2499" s="329">
        <v>5419133.4699999997</v>
      </c>
    </row>
    <row r="2500" spans="1:6" hidden="1" x14ac:dyDescent="0.25">
      <c r="A2500" s="327" t="s">
        <v>4730</v>
      </c>
      <c r="B2500" s="328" t="s">
        <v>4731</v>
      </c>
      <c r="C2500" s="329">
        <v>0</v>
      </c>
      <c r="D2500" s="329">
        <v>0</v>
      </c>
      <c r="E2500" s="329">
        <v>0</v>
      </c>
      <c r="F2500" s="329">
        <v>0</v>
      </c>
    </row>
    <row r="2501" spans="1:6" hidden="1" x14ac:dyDescent="0.25">
      <c r="A2501" s="327" t="s">
        <v>4732</v>
      </c>
      <c r="B2501" s="328" t="s">
        <v>4733</v>
      </c>
      <c r="C2501" s="329">
        <v>0</v>
      </c>
      <c r="D2501" s="329">
        <v>0</v>
      </c>
      <c r="E2501" s="329">
        <v>141754.85999999999</v>
      </c>
      <c r="F2501" s="329">
        <v>141754.85999999999</v>
      </c>
    </row>
    <row r="2502" spans="1:6" hidden="1" x14ac:dyDescent="0.25">
      <c r="A2502" s="327" t="s">
        <v>4734</v>
      </c>
      <c r="B2502" s="328" t="s">
        <v>3861</v>
      </c>
      <c r="C2502" s="329">
        <v>0</v>
      </c>
      <c r="D2502" s="329">
        <v>0</v>
      </c>
      <c r="E2502" s="329">
        <v>0</v>
      </c>
      <c r="F2502" s="329">
        <v>0</v>
      </c>
    </row>
    <row r="2503" spans="1:6" hidden="1" x14ac:dyDescent="0.25">
      <c r="A2503" s="327" t="s">
        <v>4735</v>
      </c>
      <c r="B2503" s="328" t="s">
        <v>4736</v>
      </c>
      <c r="C2503" s="329">
        <v>0</v>
      </c>
      <c r="D2503" s="329">
        <v>2808963.96</v>
      </c>
      <c r="E2503" s="329">
        <v>182946281.44999999</v>
      </c>
      <c r="F2503" s="329">
        <v>180137317.48999998</v>
      </c>
    </row>
    <row r="2504" spans="1:6" hidden="1" x14ac:dyDescent="0.25">
      <c r="A2504" s="327" t="s">
        <v>4737</v>
      </c>
      <c r="B2504" s="328" t="s">
        <v>4738</v>
      </c>
      <c r="C2504" s="329">
        <v>0</v>
      </c>
      <c r="D2504" s="329">
        <v>2808963.96</v>
      </c>
      <c r="E2504" s="329">
        <v>30591927.66</v>
      </c>
      <c r="F2504" s="329">
        <v>27782963.699999999</v>
      </c>
    </row>
    <row r="2505" spans="1:6" hidden="1" x14ac:dyDescent="0.25">
      <c r="A2505" s="327" t="s">
        <v>4739</v>
      </c>
      <c r="B2505" s="328" t="s">
        <v>4740</v>
      </c>
      <c r="C2505" s="329">
        <v>0</v>
      </c>
      <c r="D2505" s="329">
        <v>0</v>
      </c>
      <c r="E2505" s="329">
        <v>0</v>
      </c>
      <c r="F2505" s="329">
        <v>0</v>
      </c>
    </row>
    <row r="2506" spans="1:6" hidden="1" x14ac:dyDescent="0.25">
      <c r="A2506" s="327" t="s">
        <v>4741</v>
      </c>
      <c r="B2506" s="328" t="s">
        <v>4742</v>
      </c>
      <c r="C2506" s="329">
        <v>0</v>
      </c>
      <c r="D2506" s="329">
        <v>0</v>
      </c>
      <c r="E2506" s="329">
        <v>16070559.84</v>
      </c>
      <c r="F2506" s="329">
        <v>16070559.84</v>
      </c>
    </row>
    <row r="2507" spans="1:6" hidden="1" x14ac:dyDescent="0.25">
      <c r="A2507" s="327" t="s">
        <v>4743</v>
      </c>
      <c r="B2507" s="328" t="s">
        <v>4744</v>
      </c>
      <c r="C2507" s="329">
        <v>0</v>
      </c>
      <c r="D2507" s="329">
        <v>0</v>
      </c>
      <c r="E2507" s="329">
        <v>136283793.94999999</v>
      </c>
      <c r="F2507" s="329">
        <v>136283793.94999999</v>
      </c>
    </row>
    <row r="2508" spans="1:6" hidden="1" x14ac:dyDescent="0.25">
      <c r="A2508" s="327" t="s">
        <v>4745</v>
      </c>
      <c r="B2508" s="328" t="s">
        <v>3754</v>
      </c>
      <c r="C2508" s="329">
        <v>0</v>
      </c>
      <c r="D2508" s="329">
        <v>59626.53</v>
      </c>
      <c r="E2508" s="329">
        <v>787113691.95000017</v>
      </c>
      <c r="F2508" s="329">
        <v>787054065.4200002</v>
      </c>
    </row>
    <row r="2509" spans="1:6" hidden="1" x14ac:dyDescent="0.25">
      <c r="A2509" s="327" t="s">
        <v>4746</v>
      </c>
      <c r="B2509" s="328" t="s">
        <v>4747</v>
      </c>
      <c r="C2509" s="329">
        <v>0</v>
      </c>
      <c r="D2509" s="329">
        <v>6481.14</v>
      </c>
      <c r="E2509" s="329">
        <v>112856297.83999999</v>
      </c>
      <c r="F2509" s="329">
        <v>112849816.69999999</v>
      </c>
    </row>
    <row r="2510" spans="1:6" hidden="1" x14ac:dyDescent="0.25">
      <c r="A2510" s="327" t="s">
        <v>4748</v>
      </c>
      <c r="B2510" s="328" t="s">
        <v>4749</v>
      </c>
      <c r="C2510" s="329">
        <v>0</v>
      </c>
      <c r="D2510" s="329">
        <v>0</v>
      </c>
      <c r="E2510" s="329">
        <v>112373683.59999999</v>
      </c>
      <c r="F2510" s="329">
        <v>112373683.59999999</v>
      </c>
    </row>
    <row r="2511" spans="1:6" hidden="1" x14ac:dyDescent="0.25">
      <c r="A2511" s="327" t="s">
        <v>4750</v>
      </c>
      <c r="B2511" s="328" t="s">
        <v>4751</v>
      </c>
      <c r="C2511" s="329">
        <v>0</v>
      </c>
      <c r="D2511" s="329">
        <v>0</v>
      </c>
      <c r="E2511" s="329">
        <v>0</v>
      </c>
      <c r="F2511" s="329">
        <v>0</v>
      </c>
    </row>
    <row r="2512" spans="1:6" hidden="1" x14ac:dyDescent="0.25">
      <c r="A2512" s="327" t="s">
        <v>4752</v>
      </c>
      <c r="B2512" s="328" t="s">
        <v>4753</v>
      </c>
      <c r="C2512" s="329">
        <v>0</v>
      </c>
      <c r="D2512" s="329">
        <v>0</v>
      </c>
      <c r="E2512" s="329">
        <v>0</v>
      </c>
      <c r="F2512" s="329">
        <v>0</v>
      </c>
    </row>
    <row r="2513" spans="1:6" hidden="1" x14ac:dyDescent="0.25">
      <c r="A2513" s="327" t="s">
        <v>4754</v>
      </c>
      <c r="B2513" s="328" t="s">
        <v>4755</v>
      </c>
      <c r="C2513" s="329">
        <v>0</v>
      </c>
      <c r="D2513" s="329">
        <v>0</v>
      </c>
      <c r="E2513" s="329">
        <v>0</v>
      </c>
      <c r="F2513" s="329">
        <v>0</v>
      </c>
    </row>
    <row r="2514" spans="1:6" hidden="1" x14ac:dyDescent="0.25">
      <c r="A2514" s="327" t="s">
        <v>4756</v>
      </c>
      <c r="B2514" s="328" t="s">
        <v>4757</v>
      </c>
      <c r="C2514" s="329">
        <v>0</v>
      </c>
      <c r="D2514" s="329">
        <v>6481.14</v>
      </c>
      <c r="E2514" s="329">
        <v>482614.23999999993</v>
      </c>
      <c r="F2514" s="329">
        <v>476133.09999999992</v>
      </c>
    </row>
    <row r="2515" spans="1:6" hidden="1" x14ac:dyDescent="0.25">
      <c r="A2515" s="327" t="s">
        <v>4758</v>
      </c>
      <c r="B2515" s="328" t="s">
        <v>4759</v>
      </c>
      <c r="C2515" s="329">
        <v>0</v>
      </c>
      <c r="D2515" s="329">
        <v>53145.39</v>
      </c>
      <c r="E2515" s="329">
        <v>674257394.11000013</v>
      </c>
      <c r="F2515" s="329">
        <v>674204248.72000015</v>
      </c>
    </row>
    <row r="2516" spans="1:6" hidden="1" x14ac:dyDescent="0.25">
      <c r="A2516" s="327" t="s">
        <v>4760</v>
      </c>
      <c r="B2516" s="328" t="s">
        <v>4749</v>
      </c>
      <c r="C2516" s="329">
        <v>0</v>
      </c>
      <c r="D2516" s="329">
        <v>0</v>
      </c>
      <c r="E2516" s="329">
        <v>672996976.32000005</v>
      </c>
      <c r="F2516" s="329">
        <v>672996976.32000005</v>
      </c>
    </row>
    <row r="2517" spans="1:6" hidden="1" x14ac:dyDescent="0.25">
      <c r="A2517" s="327" t="s">
        <v>4761</v>
      </c>
      <c r="B2517" s="328" t="s">
        <v>4751</v>
      </c>
      <c r="C2517" s="329">
        <v>0</v>
      </c>
      <c r="D2517" s="329">
        <v>0</v>
      </c>
      <c r="E2517" s="329">
        <v>0</v>
      </c>
      <c r="F2517" s="329">
        <v>0</v>
      </c>
    </row>
    <row r="2518" spans="1:6" hidden="1" x14ac:dyDescent="0.25">
      <c r="A2518" s="327" t="s">
        <v>4762</v>
      </c>
      <c r="B2518" s="328" t="s">
        <v>4753</v>
      </c>
      <c r="C2518" s="329">
        <v>0</v>
      </c>
      <c r="D2518" s="329">
        <v>0</v>
      </c>
      <c r="E2518" s="329">
        <v>0</v>
      </c>
      <c r="F2518" s="329">
        <v>0</v>
      </c>
    </row>
    <row r="2519" spans="1:6" hidden="1" x14ac:dyDescent="0.25">
      <c r="A2519" s="327" t="s">
        <v>4763</v>
      </c>
      <c r="B2519" s="328" t="s">
        <v>4755</v>
      </c>
      <c r="C2519" s="329">
        <v>0</v>
      </c>
      <c r="D2519" s="329">
        <v>0</v>
      </c>
      <c r="E2519" s="329">
        <v>0</v>
      </c>
      <c r="F2519" s="329">
        <v>0</v>
      </c>
    </row>
    <row r="2520" spans="1:6" hidden="1" x14ac:dyDescent="0.25">
      <c r="A2520" s="327" t="s">
        <v>4764</v>
      </c>
      <c r="B2520" s="328" t="s">
        <v>4757</v>
      </c>
      <c r="C2520" s="329">
        <v>0</v>
      </c>
      <c r="D2520" s="329">
        <v>53145.39</v>
      </c>
      <c r="E2520" s="329">
        <v>1260417.79</v>
      </c>
      <c r="F2520" s="329">
        <v>1207272.4000000001</v>
      </c>
    </row>
    <row r="2521" spans="1:6" hidden="1" x14ac:dyDescent="0.25">
      <c r="A2521" s="327" t="s">
        <v>4765</v>
      </c>
      <c r="B2521" s="328" t="s">
        <v>4766</v>
      </c>
      <c r="C2521" s="329">
        <v>0</v>
      </c>
      <c r="D2521" s="329">
        <v>0</v>
      </c>
      <c r="E2521" s="329">
        <v>0</v>
      </c>
      <c r="F2521" s="329">
        <v>0</v>
      </c>
    </row>
    <row r="2522" spans="1:6" hidden="1" x14ac:dyDescent="0.25">
      <c r="A2522" s="327" t="s">
        <v>4767</v>
      </c>
      <c r="B2522" s="328" t="s">
        <v>715</v>
      </c>
      <c r="C2522" s="329">
        <v>0</v>
      </c>
      <c r="D2522" s="329">
        <v>0</v>
      </c>
      <c r="E2522" s="329">
        <v>0</v>
      </c>
      <c r="F2522" s="329">
        <v>0</v>
      </c>
    </row>
    <row r="2523" spans="1:6" hidden="1" x14ac:dyDescent="0.25">
      <c r="A2523" s="327" t="s">
        <v>4768</v>
      </c>
      <c r="B2523" s="328" t="s">
        <v>715</v>
      </c>
      <c r="C2523" s="329">
        <v>0</v>
      </c>
      <c r="D2523" s="329">
        <v>0</v>
      </c>
      <c r="E2523" s="329">
        <v>0</v>
      </c>
      <c r="F2523" s="329">
        <v>0</v>
      </c>
    </row>
    <row r="2524" spans="1:6" hidden="1" x14ac:dyDescent="0.25">
      <c r="A2524" s="327" t="s">
        <v>31</v>
      </c>
      <c r="B2524" s="328" t="s">
        <v>4769</v>
      </c>
      <c r="C2524" s="329">
        <v>0</v>
      </c>
      <c r="D2524" s="329">
        <v>401766307.42000002</v>
      </c>
      <c r="E2524" s="329">
        <v>836015048.35000002</v>
      </c>
      <c r="F2524" s="329">
        <v>434248740.93000001</v>
      </c>
    </row>
    <row r="2525" spans="1:6" hidden="1" x14ac:dyDescent="0.25">
      <c r="A2525" s="327" t="s">
        <v>4770</v>
      </c>
      <c r="B2525" s="328" t="s">
        <v>3001</v>
      </c>
      <c r="C2525" s="329">
        <v>0</v>
      </c>
      <c r="D2525" s="329">
        <v>0</v>
      </c>
      <c r="E2525" s="329">
        <v>0</v>
      </c>
      <c r="F2525" s="329">
        <v>0</v>
      </c>
    </row>
    <row r="2526" spans="1:6" hidden="1" x14ac:dyDescent="0.25">
      <c r="A2526" s="327" t="s">
        <v>4771</v>
      </c>
      <c r="B2526" s="328" t="s">
        <v>4772</v>
      </c>
      <c r="C2526" s="329">
        <v>0</v>
      </c>
      <c r="D2526" s="329">
        <v>0</v>
      </c>
      <c r="E2526" s="329">
        <v>0</v>
      </c>
      <c r="F2526" s="329">
        <v>0</v>
      </c>
    </row>
    <row r="2527" spans="1:6" hidden="1" x14ac:dyDescent="0.25">
      <c r="A2527" s="327" t="s">
        <v>4773</v>
      </c>
      <c r="B2527" s="328" t="s">
        <v>3005</v>
      </c>
      <c r="C2527" s="329">
        <v>0</v>
      </c>
      <c r="D2527" s="329">
        <v>0</v>
      </c>
      <c r="E2527" s="329">
        <v>0</v>
      </c>
      <c r="F2527" s="329">
        <v>0</v>
      </c>
    </row>
    <row r="2528" spans="1:6" hidden="1" x14ac:dyDescent="0.25">
      <c r="A2528" s="327" t="s">
        <v>4774</v>
      </c>
      <c r="B2528" s="328" t="s">
        <v>3015</v>
      </c>
      <c r="C2528" s="329">
        <v>0</v>
      </c>
      <c r="D2528" s="329">
        <v>401766307.42000002</v>
      </c>
      <c r="E2528" s="329">
        <v>836015048.35000002</v>
      </c>
      <c r="F2528" s="329">
        <v>434248740.93000001</v>
      </c>
    </row>
    <row r="2529" spans="1:6" hidden="1" x14ac:dyDescent="0.25">
      <c r="A2529" s="327" t="s">
        <v>4775</v>
      </c>
      <c r="B2529" s="328" t="s">
        <v>4776</v>
      </c>
      <c r="C2529" s="329">
        <v>0</v>
      </c>
      <c r="D2529" s="329">
        <v>31867476.579999998</v>
      </c>
      <c r="E2529" s="329">
        <v>138717592.98000002</v>
      </c>
      <c r="F2529" s="329">
        <v>106850116.40000002</v>
      </c>
    </row>
    <row r="2530" spans="1:6" hidden="1" x14ac:dyDescent="0.25">
      <c r="A2530" s="327" t="s">
        <v>4777</v>
      </c>
      <c r="B2530" s="328" t="s">
        <v>4778</v>
      </c>
      <c r="C2530" s="329">
        <v>0</v>
      </c>
      <c r="D2530" s="329">
        <v>0</v>
      </c>
      <c r="E2530" s="329">
        <v>0</v>
      </c>
      <c r="F2530" s="329">
        <v>0</v>
      </c>
    </row>
    <row r="2531" spans="1:6" hidden="1" x14ac:dyDescent="0.25">
      <c r="A2531" s="327" t="s">
        <v>4779</v>
      </c>
      <c r="B2531" s="328" t="s">
        <v>4780</v>
      </c>
      <c r="C2531" s="329">
        <v>0</v>
      </c>
      <c r="D2531" s="329">
        <v>0</v>
      </c>
      <c r="E2531" s="329">
        <v>0</v>
      </c>
      <c r="F2531" s="329">
        <v>0</v>
      </c>
    </row>
    <row r="2532" spans="1:6" hidden="1" x14ac:dyDescent="0.25">
      <c r="A2532" s="327" t="s">
        <v>4781</v>
      </c>
      <c r="B2532" s="328" t="s">
        <v>4782</v>
      </c>
      <c r="C2532" s="329">
        <v>0</v>
      </c>
      <c r="D2532" s="329">
        <v>0</v>
      </c>
      <c r="E2532" s="329">
        <v>0</v>
      </c>
      <c r="F2532" s="329">
        <v>0</v>
      </c>
    </row>
    <row r="2533" spans="1:6" hidden="1" x14ac:dyDescent="0.25">
      <c r="A2533" s="327" t="s">
        <v>4783</v>
      </c>
      <c r="B2533" s="328" t="s">
        <v>4784</v>
      </c>
      <c r="C2533" s="329">
        <v>0</v>
      </c>
      <c r="D2533" s="329">
        <v>0</v>
      </c>
      <c r="E2533" s="329">
        <v>0</v>
      </c>
      <c r="F2533" s="329">
        <v>0</v>
      </c>
    </row>
    <row r="2534" spans="1:6" hidden="1" x14ac:dyDescent="0.25">
      <c r="A2534" s="327" t="s">
        <v>4785</v>
      </c>
      <c r="B2534" s="328" t="s">
        <v>4786</v>
      </c>
      <c r="C2534" s="329">
        <v>0</v>
      </c>
      <c r="D2534" s="329">
        <v>0</v>
      </c>
      <c r="E2534" s="329">
        <v>0</v>
      </c>
      <c r="F2534" s="329">
        <v>0</v>
      </c>
    </row>
    <row r="2535" spans="1:6" hidden="1" x14ac:dyDescent="0.25">
      <c r="A2535" s="327" t="s">
        <v>4787</v>
      </c>
      <c r="B2535" s="328" t="s">
        <v>4788</v>
      </c>
      <c r="C2535" s="329">
        <v>0</v>
      </c>
      <c r="D2535" s="329">
        <v>0</v>
      </c>
      <c r="E2535" s="329">
        <v>0</v>
      </c>
      <c r="F2535" s="329">
        <v>0</v>
      </c>
    </row>
    <row r="2536" spans="1:6" hidden="1" x14ac:dyDescent="0.25">
      <c r="A2536" s="327" t="s">
        <v>4789</v>
      </c>
      <c r="B2536" s="328" t="s">
        <v>4790</v>
      </c>
      <c r="C2536" s="329">
        <v>0</v>
      </c>
      <c r="D2536" s="329">
        <v>0</v>
      </c>
      <c r="E2536" s="329">
        <v>0</v>
      </c>
      <c r="F2536" s="329">
        <v>0</v>
      </c>
    </row>
    <row r="2537" spans="1:6" hidden="1" x14ac:dyDescent="0.25">
      <c r="A2537" s="327" t="s">
        <v>4791</v>
      </c>
      <c r="B2537" s="328" t="s">
        <v>4792</v>
      </c>
      <c r="C2537" s="329">
        <v>0</v>
      </c>
      <c r="D2537" s="329">
        <v>0</v>
      </c>
      <c r="E2537" s="329">
        <v>0</v>
      </c>
      <c r="F2537" s="329">
        <v>0</v>
      </c>
    </row>
    <row r="2538" spans="1:6" hidden="1" x14ac:dyDescent="0.25">
      <c r="A2538" s="327" t="s">
        <v>4793</v>
      </c>
      <c r="B2538" s="328" t="s">
        <v>4794</v>
      </c>
      <c r="C2538" s="329">
        <v>0</v>
      </c>
      <c r="D2538" s="329">
        <v>0</v>
      </c>
      <c r="E2538" s="329">
        <v>0</v>
      </c>
      <c r="F2538" s="329">
        <v>0</v>
      </c>
    </row>
    <row r="2539" spans="1:6" hidden="1" x14ac:dyDescent="0.25">
      <c r="A2539" s="327" t="s">
        <v>4795</v>
      </c>
      <c r="B2539" s="328" t="s">
        <v>4796</v>
      </c>
      <c r="C2539" s="329">
        <v>0</v>
      </c>
      <c r="D2539" s="329">
        <v>0</v>
      </c>
      <c r="E2539" s="329">
        <v>0</v>
      </c>
      <c r="F2539" s="329">
        <v>0</v>
      </c>
    </row>
    <row r="2540" spans="1:6" hidden="1" x14ac:dyDescent="0.25">
      <c r="A2540" s="327" t="s">
        <v>4797</v>
      </c>
      <c r="B2540" s="328" t="s">
        <v>4798</v>
      </c>
      <c r="C2540" s="329">
        <v>0</v>
      </c>
      <c r="D2540" s="329">
        <v>0</v>
      </c>
      <c r="E2540" s="329">
        <v>0</v>
      </c>
      <c r="F2540" s="329">
        <v>0</v>
      </c>
    </row>
    <row r="2541" spans="1:6" hidden="1" x14ac:dyDescent="0.25">
      <c r="A2541" s="327" t="s">
        <v>4799</v>
      </c>
      <c r="B2541" s="328" t="s">
        <v>4800</v>
      </c>
      <c r="C2541" s="329">
        <v>0</v>
      </c>
      <c r="D2541" s="329">
        <v>0</v>
      </c>
      <c r="E2541" s="329">
        <v>0</v>
      </c>
      <c r="F2541" s="329">
        <v>0</v>
      </c>
    </row>
    <row r="2542" spans="1:6" hidden="1" x14ac:dyDescent="0.25">
      <c r="A2542" s="327" t="s">
        <v>4801</v>
      </c>
      <c r="B2542" s="328" t="s">
        <v>4802</v>
      </c>
      <c r="C2542" s="329">
        <v>0</v>
      </c>
      <c r="D2542" s="329">
        <v>0</v>
      </c>
      <c r="E2542" s="329">
        <v>0</v>
      </c>
      <c r="F2542" s="329">
        <v>0</v>
      </c>
    </row>
    <row r="2543" spans="1:6" hidden="1" x14ac:dyDescent="0.25">
      <c r="A2543" s="327" t="s">
        <v>4803</v>
      </c>
      <c r="B2543" s="328" t="s">
        <v>4804</v>
      </c>
      <c r="C2543" s="329">
        <v>0</v>
      </c>
      <c r="D2543" s="329">
        <v>0</v>
      </c>
      <c r="E2543" s="329">
        <v>0</v>
      </c>
      <c r="F2543" s="329">
        <v>0</v>
      </c>
    </row>
    <row r="2544" spans="1:6" hidden="1" x14ac:dyDescent="0.25">
      <c r="A2544" s="327" t="s">
        <v>4805</v>
      </c>
      <c r="B2544" s="328" t="s">
        <v>4806</v>
      </c>
      <c r="C2544" s="329">
        <v>0</v>
      </c>
      <c r="D2544" s="329">
        <v>0</v>
      </c>
      <c r="E2544" s="329">
        <v>0</v>
      </c>
      <c r="F2544" s="329">
        <v>0</v>
      </c>
    </row>
    <row r="2545" spans="1:6" hidden="1" x14ac:dyDescent="0.25">
      <c r="A2545" s="327" t="s">
        <v>4807</v>
      </c>
      <c r="B2545" s="328" t="s">
        <v>4808</v>
      </c>
      <c r="C2545" s="329">
        <v>0</v>
      </c>
      <c r="D2545" s="329">
        <v>0</v>
      </c>
      <c r="E2545" s="329">
        <v>0</v>
      </c>
      <c r="F2545" s="329">
        <v>0</v>
      </c>
    </row>
    <row r="2546" spans="1:6" hidden="1" x14ac:dyDescent="0.25">
      <c r="A2546" s="327" t="s">
        <v>4809</v>
      </c>
      <c r="B2546" s="328" t="s">
        <v>4810</v>
      </c>
      <c r="C2546" s="329">
        <v>0</v>
      </c>
      <c r="D2546" s="329">
        <v>0</v>
      </c>
      <c r="E2546" s="329">
        <v>0</v>
      </c>
      <c r="F2546" s="329">
        <v>0</v>
      </c>
    </row>
    <row r="2547" spans="1:6" hidden="1" x14ac:dyDescent="0.25">
      <c r="A2547" s="327" t="s">
        <v>4811</v>
      </c>
      <c r="B2547" s="328" t="s">
        <v>4812</v>
      </c>
      <c r="C2547" s="329">
        <v>0</v>
      </c>
      <c r="D2547" s="329">
        <v>0</v>
      </c>
      <c r="E2547" s="329">
        <v>0</v>
      </c>
      <c r="F2547" s="329">
        <v>0</v>
      </c>
    </row>
    <row r="2548" spans="1:6" hidden="1" x14ac:dyDescent="0.25">
      <c r="A2548" s="327" t="s">
        <v>4813</v>
      </c>
      <c r="B2548" s="328" t="s">
        <v>4814</v>
      </c>
      <c r="C2548" s="329">
        <v>0</v>
      </c>
      <c r="D2548" s="329">
        <v>0</v>
      </c>
      <c r="E2548" s="329">
        <v>0</v>
      </c>
      <c r="F2548" s="329">
        <v>0</v>
      </c>
    </row>
    <row r="2549" spans="1:6" hidden="1" x14ac:dyDescent="0.25">
      <c r="A2549" s="327" t="s">
        <v>4815</v>
      </c>
      <c r="B2549" s="328" t="s">
        <v>4816</v>
      </c>
      <c r="C2549" s="329">
        <v>0</v>
      </c>
      <c r="D2549" s="329">
        <v>0</v>
      </c>
      <c r="E2549" s="329">
        <v>0</v>
      </c>
      <c r="F2549" s="329">
        <v>0</v>
      </c>
    </row>
    <row r="2550" spans="1:6" hidden="1" x14ac:dyDescent="0.25">
      <c r="A2550" s="327" t="s">
        <v>4817</v>
      </c>
      <c r="B2550" s="328" t="s">
        <v>4818</v>
      </c>
      <c r="C2550" s="329">
        <v>0</v>
      </c>
      <c r="D2550" s="329">
        <v>0</v>
      </c>
      <c r="E2550" s="329">
        <v>0</v>
      </c>
      <c r="F2550" s="329">
        <v>0</v>
      </c>
    </row>
    <row r="2551" spans="1:6" hidden="1" x14ac:dyDescent="0.25">
      <c r="A2551" s="327" t="s">
        <v>4819</v>
      </c>
      <c r="B2551" s="328" t="s">
        <v>4820</v>
      </c>
      <c r="C2551" s="329">
        <v>0</v>
      </c>
      <c r="D2551" s="329">
        <v>0</v>
      </c>
      <c r="E2551" s="329">
        <v>0</v>
      </c>
      <c r="F2551" s="329">
        <v>0</v>
      </c>
    </row>
    <row r="2552" spans="1:6" hidden="1" x14ac:dyDescent="0.25">
      <c r="A2552" s="327" t="s">
        <v>4821</v>
      </c>
      <c r="B2552" s="328" t="s">
        <v>4822</v>
      </c>
      <c r="C2552" s="329">
        <v>0</v>
      </c>
      <c r="D2552" s="329">
        <v>0</v>
      </c>
      <c r="E2552" s="329">
        <v>0</v>
      </c>
      <c r="F2552" s="329">
        <v>0</v>
      </c>
    </row>
    <row r="2553" spans="1:6" hidden="1" x14ac:dyDescent="0.25">
      <c r="A2553" s="327" t="s">
        <v>4823</v>
      </c>
      <c r="B2553" s="328" t="s">
        <v>4824</v>
      </c>
      <c r="C2553" s="329">
        <v>0</v>
      </c>
      <c r="D2553" s="329">
        <v>0</v>
      </c>
      <c r="E2553" s="329">
        <v>0</v>
      </c>
      <c r="F2553" s="329">
        <v>0</v>
      </c>
    </row>
    <row r="2554" spans="1:6" hidden="1" x14ac:dyDescent="0.25">
      <c r="A2554" s="327" t="s">
        <v>4825</v>
      </c>
      <c r="B2554" s="328" t="s">
        <v>4826</v>
      </c>
      <c r="C2554" s="329">
        <v>0</v>
      </c>
      <c r="D2554" s="329">
        <v>0</v>
      </c>
      <c r="E2554" s="329">
        <v>0</v>
      </c>
      <c r="F2554" s="329">
        <v>0</v>
      </c>
    </row>
    <row r="2555" spans="1:6" hidden="1" x14ac:dyDescent="0.25">
      <c r="A2555" s="327" t="s">
        <v>4827</v>
      </c>
      <c r="B2555" s="328" t="s">
        <v>4828</v>
      </c>
      <c r="C2555" s="329">
        <v>0</v>
      </c>
      <c r="D2555" s="329">
        <v>0</v>
      </c>
      <c r="E2555" s="329">
        <v>0</v>
      </c>
      <c r="F2555" s="329">
        <v>0</v>
      </c>
    </row>
    <row r="2556" spans="1:6" hidden="1" x14ac:dyDescent="0.25">
      <c r="A2556" s="327" t="s">
        <v>4829</v>
      </c>
      <c r="B2556" s="328" t="s">
        <v>4830</v>
      </c>
      <c r="C2556" s="329">
        <v>0</v>
      </c>
      <c r="D2556" s="329">
        <v>0</v>
      </c>
      <c r="E2556" s="329">
        <v>0</v>
      </c>
      <c r="F2556" s="329">
        <v>0</v>
      </c>
    </row>
    <row r="2557" spans="1:6" hidden="1" x14ac:dyDescent="0.25">
      <c r="A2557" s="327" t="s">
        <v>4831</v>
      </c>
      <c r="B2557" s="328" t="s">
        <v>4832</v>
      </c>
      <c r="C2557" s="329">
        <v>0</v>
      </c>
      <c r="D2557" s="329">
        <v>0</v>
      </c>
      <c r="E2557" s="329">
        <v>0</v>
      </c>
      <c r="F2557" s="329">
        <v>0</v>
      </c>
    </row>
    <row r="2558" spans="1:6" hidden="1" x14ac:dyDescent="0.25">
      <c r="A2558" s="327" t="s">
        <v>4833</v>
      </c>
      <c r="B2558" s="328" t="s">
        <v>4834</v>
      </c>
      <c r="C2558" s="329">
        <v>0</v>
      </c>
      <c r="D2558" s="329">
        <v>0</v>
      </c>
      <c r="E2558" s="329">
        <v>0</v>
      </c>
      <c r="F2558" s="329">
        <v>0</v>
      </c>
    </row>
    <row r="2559" spans="1:6" hidden="1" x14ac:dyDescent="0.25">
      <c r="A2559" s="327" t="s">
        <v>4835</v>
      </c>
      <c r="B2559" s="328" t="s">
        <v>4836</v>
      </c>
      <c r="C2559" s="329">
        <v>0</v>
      </c>
      <c r="D2559" s="329">
        <v>0</v>
      </c>
      <c r="E2559" s="329">
        <v>0</v>
      </c>
      <c r="F2559" s="329">
        <v>0</v>
      </c>
    </row>
    <row r="2560" spans="1:6" hidden="1" x14ac:dyDescent="0.25">
      <c r="A2560" s="327" t="s">
        <v>4837</v>
      </c>
      <c r="B2560" s="328" t="s">
        <v>4838</v>
      </c>
      <c r="C2560" s="329">
        <v>0</v>
      </c>
      <c r="D2560" s="329">
        <v>0</v>
      </c>
      <c r="E2560" s="329">
        <v>0</v>
      </c>
      <c r="F2560" s="329">
        <v>0</v>
      </c>
    </row>
    <row r="2561" spans="1:6" hidden="1" x14ac:dyDescent="0.25">
      <c r="A2561" s="327" t="s">
        <v>4839</v>
      </c>
      <c r="B2561" s="328" t="s">
        <v>4840</v>
      </c>
      <c r="C2561" s="329">
        <v>0</v>
      </c>
      <c r="D2561" s="329">
        <v>0</v>
      </c>
      <c r="E2561" s="329">
        <v>0</v>
      </c>
      <c r="F2561" s="329">
        <v>0</v>
      </c>
    </row>
    <row r="2562" spans="1:6" hidden="1" x14ac:dyDescent="0.25">
      <c r="A2562" s="327" t="s">
        <v>4841</v>
      </c>
      <c r="B2562" s="328" t="s">
        <v>4842</v>
      </c>
      <c r="C2562" s="329">
        <v>0</v>
      </c>
      <c r="D2562" s="329">
        <v>0</v>
      </c>
      <c r="E2562" s="329">
        <v>0</v>
      </c>
      <c r="F2562" s="329">
        <v>0</v>
      </c>
    </row>
    <row r="2563" spans="1:6" hidden="1" x14ac:dyDescent="0.25">
      <c r="A2563" s="327" t="s">
        <v>4843</v>
      </c>
      <c r="B2563" s="328" t="s">
        <v>4844</v>
      </c>
      <c r="C2563" s="329">
        <v>0</v>
      </c>
      <c r="D2563" s="329">
        <v>4752441.5599999996</v>
      </c>
      <c r="E2563" s="329">
        <v>4752441.5599999996</v>
      </c>
      <c r="F2563" s="329">
        <v>0</v>
      </c>
    </row>
    <row r="2564" spans="1:6" hidden="1" x14ac:dyDescent="0.25">
      <c r="A2564" s="327" t="s">
        <v>4845</v>
      </c>
      <c r="B2564" s="328" t="s">
        <v>4846</v>
      </c>
      <c r="C2564" s="329">
        <v>0</v>
      </c>
      <c r="D2564" s="329">
        <v>0</v>
      </c>
      <c r="E2564" s="329">
        <v>0</v>
      </c>
      <c r="F2564" s="329">
        <v>0</v>
      </c>
    </row>
    <row r="2565" spans="1:6" hidden="1" x14ac:dyDescent="0.25">
      <c r="A2565" s="327" t="s">
        <v>4847</v>
      </c>
      <c r="B2565" s="328" t="s">
        <v>4848</v>
      </c>
      <c r="C2565" s="329">
        <v>0</v>
      </c>
      <c r="D2565" s="329">
        <v>0</v>
      </c>
      <c r="E2565" s="329">
        <v>0</v>
      </c>
      <c r="F2565" s="329">
        <v>0</v>
      </c>
    </row>
    <row r="2566" spans="1:6" hidden="1" x14ac:dyDescent="0.25">
      <c r="A2566" s="327" t="s">
        <v>4849</v>
      </c>
      <c r="B2566" s="328" t="s">
        <v>4850</v>
      </c>
      <c r="C2566" s="329">
        <v>0</v>
      </c>
      <c r="D2566" s="329">
        <v>0</v>
      </c>
      <c r="E2566" s="329">
        <v>0</v>
      </c>
      <c r="F2566" s="329">
        <v>0</v>
      </c>
    </row>
    <row r="2567" spans="1:6" hidden="1" x14ac:dyDescent="0.25">
      <c r="A2567" s="327" t="s">
        <v>4851</v>
      </c>
      <c r="B2567" s="328" t="s">
        <v>4852</v>
      </c>
      <c r="C2567" s="329">
        <v>0</v>
      </c>
      <c r="D2567" s="329">
        <v>0</v>
      </c>
      <c r="E2567" s="329">
        <v>0</v>
      </c>
      <c r="F2567" s="329">
        <v>0</v>
      </c>
    </row>
    <row r="2568" spans="1:6" hidden="1" x14ac:dyDescent="0.25">
      <c r="A2568" s="327" t="s">
        <v>4853</v>
      </c>
      <c r="B2568" s="328" t="s">
        <v>4854</v>
      </c>
      <c r="C2568" s="329">
        <v>0</v>
      </c>
      <c r="D2568" s="329">
        <v>0</v>
      </c>
      <c r="E2568" s="329">
        <v>0</v>
      </c>
      <c r="F2568" s="329">
        <v>0</v>
      </c>
    </row>
    <row r="2569" spans="1:6" hidden="1" x14ac:dyDescent="0.25">
      <c r="A2569" s="327" t="s">
        <v>4855</v>
      </c>
      <c r="B2569" s="328" t="s">
        <v>4856</v>
      </c>
      <c r="C2569" s="329">
        <v>0</v>
      </c>
      <c r="D2569" s="329">
        <v>0</v>
      </c>
      <c r="E2569" s="329">
        <v>0</v>
      </c>
      <c r="F2569" s="329">
        <v>0</v>
      </c>
    </row>
    <row r="2570" spans="1:6" hidden="1" x14ac:dyDescent="0.25">
      <c r="A2570" s="327" t="s">
        <v>4857</v>
      </c>
      <c r="B2570" s="328" t="s">
        <v>6528</v>
      </c>
      <c r="C2570" s="329">
        <v>0</v>
      </c>
      <c r="D2570" s="329">
        <v>0</v>
      </c>
      <c r="E2570" s="329">
        <v>10000000</v>
      </c>
      <c r="F2570" s="329">
        <v>10000000</v>
      </c>
    </row>
    <row r="2571" spans="1:6" hidden="1" x14ac:dyDescent="0.25">
      <c r="A2571" s="327" t="s">
        <v>4858</v>
      </c>
      <c r="B2571" s="328" t="s">
        <v>4859</v>
      </c>
      <c r="C2571" s="329">
        <v>0</v>
      </c>
      <c r="D2571" s="329">
        <v>27094640</v>
      </c>
      <c r="E2571" s="329">
        <v>27094640</v>
      </c>
      <c r="F2571" s="329">
        <v>0</v>
      </c>
    </row>
    <row r="2572" spans="1:6" hidden="1" x14ac:dyDescent="0.25">
      <c r="A2572" s="327" t="s">
        <v>4860</v>
      </c>
      <c r="B2572" s="328" t="s">
        <v>4861</v>
      </c>
      <c r="C2572" s="329">
        <v>0</v>
      </c>
      <c r="D2572" s="329">
        <v>0</v>
      </c>
      <c r="E2572" s="329">
        <v>0</v>
      </c>
      <c r="F2572" s="329">
        <v>0</v>
      </c>
    </row>
    <row r="2573" spans="1:6" hidden="1" x14ac:dyDescent="0.25">
      <c r="A2573" s="327" t="s">
        <v>4862</v>
      </c>
      <c r="B2573" s="328" t="s">
        <v>4863</v>
      </c>
      <c r="C2573" s="329">
        <v>0</v>
      </c>
      <c r="D2573" s="329">
        <v>0</v>
      </c>
      <c r="E2573" s="329">
        <v>0</v>
      </c>
      <c r="F2573" s="329">
        <v>0</v>
      </c>
    </row>
    <row r="2574" spans="1:6" hidden="1" x14ac:dyDescent="0.25">
      <c r="A2574" s="327" t="s">
        <v>4864</v>
      </c>
      <c r="B2574" s="328" t="s">
        <v>4865</v>
      </c>
      <c r="C2574" s="329">
        <v>0</v>
      </c>
      <c r="D2574" s="329">
        <v>0</v>
      </c>
      <c r="E2574" s="329">
        <v>35598867.299999997</v>
      </c>
      <c r="F2574" s="329">
        <v>35598867.299999997</v>
      </c>
    </row>
    <row r="2575" spans="1:6" hidden="1" x14ac:dyDescent="0.25">
      <c r="A2575" s="327" t="s">
        <v>4866</v>
      </c>
      <c r="B2575" s="328" t="s">
        <v>4867</v>
      </c>
      <c r="C2575" s="329">
        <v>0</v>
      </c>
      <c r="D2575" s="329">
        <v>0</v>
      </c>
      <c r="E2575" s="329">
        <v>15000000</v>
      </c>
      <c r="F2575" s="329">
        <v>15000000</v>
      </c>
    </row>
    <row r="2576" spans="1:6" hidden="1" x14ac:dyDescent="0.25">
      <c r="A2576" s="327" t="s">
        <v>4868</v>
      </c>
      <c r="B2576" s="328" t="s">
        <v>4869</v>
      </c>
      <c r="C2576" s="329">
        <v>0</v>
      </c>
      <c r="D2576" s="329">
        <v>0</v>
      </c>
      <c r="E2576" s="329">
        <v>27094640</v>
      </c>
      <c r="F2576" s="329">
        <v>27094640</v>
      </c>
    </row>
    <row r="2577" spans="1:6" hidden="1" x14ac:dyDescent="0.25">
      <c r="A2577" s="327" t="s">
        <v>4870</v>
      </c>
      <c r="B2577" s="328" t="s">
        <v>4871</v>
      </c>
      <c r="C2577" s="329">
        <v>0</v>
      </c>
      <c r="D2577" s="329">
        <v>0</v>
      </c>
      <c r="E2577" s="329">
        <v>4752441.5599999996</v>
      </c>
      <c r="F2577" s="329">
        <v>4752441.5599999996</v>
      </c>
    </row>
    <row r="2578" spans="1:6" hidden="1" x14ac:dyDescent="0.25">
      <c r="A2578" s="327" t="s">
        <v>4872</v>
      </c>
      <c r="B2578" s="328" t="s">
        <v>4873</v>
      </c>
      <c r="C2578" s="329">
        <v>0</v>
      </c>
      <c r="D2578" s="329">
        <v>0</v>
      </c>
      <c r="E2578" s="329">
        <v>12051842.57</v>
      </c>
      <c r="F2578" s="329">
        <v>12051842.57</v>
      </c>
    </row>
    <row r="2579" spans="1:6" hidden="1" x14ac:dyDescent="0.25">
      <c r="A2579" s="327" t="s">
        <v>4874</v>
      </c>
      <c r="B2579" s="328" t="s">
        <v>4875</v>
      </c>
      <c r="C2579" s="329">
        <v>0</v>
      </c>
      <c r="D2579" s="329">
        <v>0</v>
      </c>
      <c r="E2579" s="329">
        <v>0</v>
      </c>
      <c r="F2579" s="329">
        <v>0</v>
      </c>
    </row>
    <row r="2580" spans="1:6" hidden="1" x14ac:dyDescent="0.25">
      <c r="A2580" s="327" t="s">
        <v>4876</v>
      </c>
      <c r="B2580" s="328" t="s">
        <v>4877</v>
      </c>
      <c r="C2580" s="329">
        <v>0</v>
      </c>
      <c r="D2580" s="329">
        <v>20395.02</v>
      </c>
      <c r="E2580" s="329">
        <v>2372719.9900000002</v>
      </c>
      <c r="F2580" s="329">
        <v>2352324.9700000002</v>
      </c>
    </row>
    <row r="2581" spans="1:6" hidden="1" x14ac:dyDescent="0.25">
      <c r="A2581" s="327" t="s">
        <v>4878</v>
      </c>
      <c r="B2581" s="328" t="s">
        <v>4879</v>
      </c>
      <c r="C2581" s="329">
        <v>0</v>
      </c>
      <c r="D2581" s="329">
        <v>369898830.83999997</v>
      </c>
      <c r="E2581" s="329">
        <v>697297455.37000012</v>
      </c>
      <c r="F2581" s="329">
        <v>327398624.53000015</v>
      </c>
    </row>
    <row r="2582" spans="1:6" hidden="1" x14ac:dyDescent="0.25">
      <c r="A2582" s="327" t="s">
        <v>4880</v>
      </c>
      <c r="B2582" s="328" t="s">
        <v>4881</v>
      </c>
      <c r="C2582" s="329">
        <v>0</v>
      </c>
      <c r="D2582" s="329">
        <v>351871562.60999995</v>
      </c>
      <c r="E2582" s="329">
        <v>425470599.68999994</v>
      </c>
      <c r="F2582" s="329">
        <v>73599037.079999983</v>
      </c>
    </row>
    <row r="2583" spans="1:6" hidden="1" x14ac:dyDescent="0.25">
      <c r="A2583" s="327" t="s">
        <v>4882</v>
      </c>
      <c r="B2583" s="328" t="s">
        <v>4883</v>
      </c>
      <c r="C2583" s="329">
        <v>0</v>
      </c>
      <c r="D2583" s="329">
        <v>0</v>
      </c>
      <c r="E2583" s="329">
        <v>48042488</v>
      </c>
      <c r="F2583" s="329">
        <v>48042488</v>
      </c>
    </row>
    <row r="2584" spans="1:6" hidden="1" x14ac:dyDescent="0.25">
      <c r="A2584" s="327" t="s">
        <v>4884</v>
      </c>
      <c r="B2584" s="328" t="s">
        <v>4885</v>
      </c>
      <c r="C2584" s="329">
        <v>0</v>
      </c>
      <c r="D2584" s="329">
        <v>17994131.600000001</v>
      </c>
      <c r="E2584" s="329">
        <v>35988263.200000003</v>
      </c>
      <c r="F2584" s="329">
        <v>17994131.600000001</v>
      </c>
    </row>
    <row r="2585" spans="1:6" hidden="1" x14ac:dyDescent="0.25">
      <c r="A2585" s="327" t="s">
        <v>4886</v>
      </c>
      <c r="B2585" s="328" t="s">
        <v>4887</v>
      </c>
      <c r="C2585" s="329">
        <v>0</v>
      </c>
      <c r="D2585" s="329">
        <v>0</v>
      </c>
      <c r="E2585" s="329">
        <v>110448390</v>
      </c>
      <c r="F2585" s="329">
        <v>110448390</v>
      </c>
    </row>
    <row r="2586" spans="1:6" hidden="1" x14ac:dyDescent="0.25">
      <c r="A2586" s="327" t="s">
        <v>4888</v>
      </c>
      <c r="B2586" s="328" t="s">
        <v>4889</v>
      </c>
      <c r="C2586" s="329">
        <v>0</v>
      </c>
      <c r="D2586" s="329">
        <v>0</v>
      </c>
      <c r="E2586" s="329">
        <v>36015164.93</v>
      </c>
      <c r="F2586" s="329">
        <v>36015164.93</v>
      </c>
    </row>
    <row r="2587" spans="1:6" hidden="1" x14ac:dyDescent="0.25">
      <c r="A2587" s="327" t="s">
        <v>4890</v>
      </c>
      <c r="B2587" s="328" t="s">
        <v>4891</v>
      </c>
      <c r="C2587" s="329">
        <v>0</v>
      </c>
      <c r="D2587" s="329">
        <v>0</v>
      </c>
      <c r="E2587" s="329">
        <v>35664129.130000003</v>
      </c>
      <c r="F2587" s="329">
        <v>35664129.130000003</v>
      </c>
    </row>
    <row r="2588" spans="1:6" hidden="1" x14ac:dyDescent="0.25">
      <c r="A2588" s="327" t="s">
        <v>4892</v>
      </c>
      <c r="B2588" s="328" t="s">
        <v>4893</v>
      </c>
      <c r="C2588" s="329">
        <v>0</v>
      </c>
      <c r="D2588" s="329">
        <v>0</v>
      </c>
      <c r="E2588" s="329">
        <v>5500000</v>
      </c>
      <c r="F2588" s="329">
        <v>5500000</v>
      </c>
    </row>
    <row r="2589" spans="1:6" hidden="1" x14ac:dyDescent="0.25">
      <c r="A2589" s="327" t="s">
        <v>4894</v>
      </c>
      <c r="B2589" s="328" t="s">
        <v>4895</v>
      </c>
      <c r="C2589" s="329">
        <v>0</v>
      </c>
      <c r="D2589" s="329">
        <v>33136.629999999997</v>
      </c>
      <c r="E2589" s="329">
        <v>168420.41999999998</v>
      </c>
      <c r="F2589" s="329">
        <v>135283.78999999998</v>
      </c>
    </row>
    <row r="2590" spans="1:6" hidden="1" x14ac:dyDescent="0.25">
      <c r="A2590" s="327" t="s">
        <v>4896</v>
      </c>
      <c r="B2590" s="328" t="s">
        <v>3018</v>
      </c>
      <c r="C2590" s="329">
        <v>0</v>
      </c>
      <c r="D2590" s="329">
        <v>0</v>
      </c>
      <c r="E2590" s="329">
        <v>0</v>
      </c>
      <c r="F2590" s="329">
        <v>0</v>
      </c>
    </row>
    <row r="2591" spans="1:6" hidden="1" x14ac:dyDescent="0.25">
      <c r="A2591" s="327" t="s">
        <v>4897</v>
      </c>
      <c r="B2591" s="328" t="s">
        <v>3023</v>
      </c>
      <c r="C2591" s="329">
        <v>0</v>
      </c>
      <c r="D2591" s="329">
        <v>0</v>
      </c>
      <c r="E2591" s="329">
        <v>0</v>
      </c>
      <c r="F2591" s="329">
        <v>0</v>
      </c>
    </row>
    <row r="2592" spans="1:6" hidden="1" x14ac:dyDescent="0.25">
      <c r="A2592" s="327" t="s">
        <v>32</v>
      </c>
      <c r="B2592" s="328" t="s">
        <v>4898</v>
      </c>
      <c r="C2592" s="329">
        <v>0</v>
      </c>
      <c r="D2592" s="329">
        <v>6730949.5700000003</v>
      </c>
      <c r="E2592" s="329">
        <v>7533524.919999999</v>
      </c>
      <c r="F2592" s="329">
        <v>802575.3499999987</v>
      </c>
    </row>
    <row r="2593" spans="1:6" hidden="1" x14ac:dyDescent="0.25">
      <c r="A2593" s="327" t="s">
        <v>131</v>
      </c>
      <c r="B2593" s="328" t="s">
        <v>4899</v>
      </c>
      <c r="C2593" s="329">
        <v>0</v>
      </c>
      <c r="D2593" s="329">
        <v>0</v>
      </c>
      <c r="E2593" s="329">
        <v>0</v>
      </c>
      <c r="F2593" s="329">
        <v>0</v>
      </c>
    </row>
    <row r="2594" spans="1:6" hidden="1" x14ac:dyDescent="0.25">
      <c r="A2594" s="327" t="s">
        <v>4900</v>
      </c>
      <c r="B2594" s="328" t="s">
        <v>4332</v>
      </c>
      <c r="C2594" s="329">
        <v>0</v>
      </c>
      <c r="D2594" s="329">
        <v>0</v>
      </c>
      <c r="E2594" s="329">
        <v>0</v>
      </c>
      <c r="F2594" s="329">
        <v>0</v>
      </c>
    </row>
    <row r="2595" spans="1:6" hidden="1" x14ac:dyDescent="0.25">
      <c r="A2595" s="327" t="s">
        <v>4901</v>
      </c>
      <c r="B2595" s="328" t="s">
        <v>4902</v>
      </c>
      <c r="C2595" s="329">
        <v>0</v>
      </c>
      <c r="D2595" s="329">
        <v>0</v>
      </c>
      <c r="E2595" s="329">
        <v>0</v>
      </c>
      <c r="F2595" s="329">
        <v>0</v>
      </c>
    </row>
    <row r="2596" spans="1:6" hidden="1" x14ac:dyDescent="0.25">
      <c r="A2596" s="327" t="s">
        <v>132</v>
      </c>
      <c r="B2596" s="328" t="s">
        <v>4903</v>
      </c>
      <c r="C2596" s="329">
        <v>0</v>
      </c>
      <c r="D2596" s="329">
        <v>0</v>
      </c>
      <c r="E2596" s="329">
        <v>0</v>
      </c>
      <c r="F2596" s="329">
        <v>0</v>
      </c>
    </row>
    <row r="2597" spans="1:6" hidden="1" x14ac:dyDescent="0.25">
      <c r="A2597" s="327" t="s">
        <v>4904</v>
      </c>
      <c r="B2597" s="328" t="s">
        <v>4903</v>
      </c>
      <c r="C2597" s="329">
        <v>0</v>
      </c>
      <c r="D2597" s="329">
        <v>0</v>
      </c>
      <c r="E2597" s="329">
        <v>0</v>
      </c>
      <c r="F2597" s="329">
        <v>0</v>
      </c>
    </row>
    <row r="2598" spans="1:6" hidden="1" x14ac:dyDescent="0.25">
      <c r="A2598" s="327" t="s">
        <v>4905</v>
      </c>
      <c r="B2598" s="328" t="s">
        <v>4903</v>
      </c>
      <c r="C2598" s="329">
        <v>0</v>
      </c>
      <c r="D2598" s="329">
        <v>0</v>
      </c>
      <c r="E2598" s="329">
        <v>0</v>
      </c>
      <c r="F2598" s="329">
        <v>0</v>
      </c>
    </row>
    <row r="2599" spans="1:6" hidden="1" x14ac:dyDescent="0.25">
      <c r="A2599" s="327" t="s">
        <v>4906</v>
      </c>
      <c r="B2599" s="328" t="s">
        <v>4903</v>
      </c>
      <c r="C2599" s="329">
        <v>0</v>
      </c>
      <c r="D2599" s="329">
        <v>0</v>
      </c>
      <c r="E2599" s="329">
        <v>0</v>
      </c>
      <c r="F2599" s="329">
        <v>0</v>
      </c>
    </row>
    <row r="2600" spans="1:6" hidden="1" x14ac:dyDescent="0.25">
      <c r="A2600" s="327" t="s">
        <v>4907</v>
      </c>
      <c r="B2600" s="328" t="s">
        <v>4903</v>
      </c>
      <c r="C2600" s="329">
        <v>0</v>
      </c>
      <c r="D2600" s="329">
        <v>0</v>
      </c>
      <c r="E2600" s="329">
        <v>0</v>
      </c>
      <c r="F2600" s="329">
        <v>0</v>
      </c>
    </row>
    <row r="2601" spans="1:6" hidden="1" x14ac:dyDescent="0.25">
      <c r="A2601" s="327" t="s">
        <v>4908</v>
      </c>
      <c r="B2601" s="328" t="s">
        <v>4909</v>
      </c>
      <c r="C2601" s="329">
        <v>0</v>
      </c>
      <c r="D2601" s="329">
        <v>0</v>
      </c>
      <c r="E2601" s="329">
        <v>0</v>
      </c>
      <c r="F2601" s="329">
        <v>0</v>
      </c>
    </row>
    <row r="2602" spans="1:6" hidden="1" x14ac:dyDescent="0.25">
      <c r="A2602" s="327" t="s">
        <v>133</v>
      </c>
      <c r="B2602" s="328" t="s">
        <v>4910</v>
      </c>
      <c r="C2602" s="329">
        <v>0</v>
      </c>
      <c r="D2602" s="329">
        <v>0</v>
      </c>
      <c r="E2602" s="329">
        <v>0</v>
      </c>
      <c r="F2602" s="329">
        <v>0</v>
      </c>
    </row>
    <row r="2603" spans="1:6" hidden="1" x14ac:dyDescent="0.25">
      <c r="A2603" s="327" t="s">
        <v>4911</v>
      </c>
      <c r="B2603" s="328" t="s">
        <v>4910</v>
      </c>
      <c r="C2603" s="329">
        <v>0</v>
      </c>
      <c r="D2603" s="329">
        <v>0</v>
      </c>
      <c r="E2603" s="329">
        <v>0</v>
      </c>
      <c r="F2603" s="329">
        <v>0</v>
      </c>
    </row>
    <row r="2604" spans="1:6" hidden="1" x14ac:dyDescent="0.25">
      <c r="A2604" s="327" t="s">
        <v>134</v>
      </c>
      <c r="B2604" s="328" t="s">
        <v>4912</v>
      </c>
      <c r="C2604" s="329">
        <v>0</v>
      </c>
      <c r="D2604" s="329">
        <v>0</v>
      </c>
      <c r="E2604" s="329">
        <v>0</v>
      </c>
      <c r="F2604" s="329">
        <v>0</v>
      </c>
    </row>
    <row r="2605" spans="1:6" hidden="1" x14ac:dyDescent="0.25">
      <c r="A2605" s="327" t="s">
        <v>4913</v>
      </c>
      <c r="B2605" s="328" t="s">
        <v>4914</v>
      </c>
      <c r="C2605" s="329">
        <v>0</v>
      </c>
      <c r="D2605" s="329">
        <v>0</v>
      </c>
      <c r="E2605" s="329">
        <v>0</v>
      </c>
      <c r="F2605" s="329">
        <v>0</v>
      </c>
    </row>
    <row r="2606" spans="1:6" hidden="1" x14ac:dyDescent="0.25">
      <c r="A2606" s="327" t="s">
        <v>33</v>
      </c>
      <c r="B2606" s="328" t="s">
        <v>4915</v>
      </c>
      <c r="C2606" s="329">
        <v>0</v>
      </c>
      <c r="D2606" s="329">
        <v>6730949.5700000003</v>
      </c>
      <c r="E2606" s="329">
        <v>7533524.919999999</v>
      </c>
      <c r="F2606" s="329">
        <v>802575.3499999987</v>
      </c>
    </row>
    <row r="2607" spans="1:6" hidden="1" x14ac:dyDescent="0.25">
      <c r="A2607" s="327" t="s">
        <v>4916</v>
      </c>
      <c r="B2607" s="328" t="s">
        <v>4917</v>
      </c>
      <c r="C2607" s="329">
        <v>0</v>
      </c>
      <c r="D2607" s="329">
        <v>0</v>
      </c>
      <c r="E2607" s="329">
        <v>11.79</v>
      </c>
      <c r="F2607" s="329">
        <v>11.79</v>
      </c>
    </row>
    <row r="2608" spans="1:6" hidden="1" x14ac:dyDescent="0.25">
      <c r="A2608" s="327" t="s">
        <v>4918</v>
      </c>
      <c r="B2608" s="328" t="s">
        <v>4919</v>
      </c>
      <c r="C2608" s="329">
        <v>0</v>
      </c>
      <c r="D2608" s="329">
        <v>0</v>
      </c>
      <c r="E2608" s="329">
        <v>0</v>
      </c>
      <c r="F2608" s="329">
        <v>0</v>
      </c>
    </row>
    <row r="2609" spans="1:6" hidden="1" x14ac:dyDescent="0.25">
      <c r="A2609" s="327" t="s">
        <v>4920</v>
      </c>
      <c r="B2609" s="328" t="s">
        <v>4919</v>
      </c>
      <c r="C2609" s="329">
        <v>0</v>
      </c>
      <c r="D2609" s="329">
        <v>0</v>
      </c>
      <c r="E2609" s="329">
        <v>0</v>
      </c>
      <c r="F2609" s="329">
        <v>0</v>
      </c>
    </row>
    <row r="2610" spans="1:6" hidden="1" x14ac:dyDescent="0.25">
      <c r="A2610" s="327" t="s">
        <v>4921</v>
      </c>
      <c r="B2610" s="328" t="s">
        <v>4922</v>
      </c>
      <c r="C2610" s="329">
        <v>0</v>
      </c>
      <c r="D2610" s="329">
        <v>0</v>
      </c>
      <c r="E2610" s="329">
        <v>11.79</v>
      </c>
      <c r="F2610" s="329">
        <v>11.79</v>
      </c>
    </row>
    <row r="2611" spans="1:6" hidden="1" x14ac:dyDescent="0.25">
      <c r="A2611" s="327" t="s">
        <v>4923</v>
      </c>
      <c r="B2611" s="328" t="s">
        <v>4922</v>
      </c>
      <c r="C2611" s="329">
        <v>0</v>
      </c>
      <c r="D2611" s="329">
        <v>0</v>
      </c>
      <c r="E2611" s="329">
        <v>11.79</v>
      </c>
      <c r="F2611" s="329">
        <v>11.79</v>
      </c>
    </row>
    <row r="2612" spans="1:6" hidden="1" x14ac:dyDescent="0.25">
      <c r="A2612" s="327" t="s">
        <v>4924</v>
      </c>
      <c r="B2612" s="328" t="s">
        <v>4925</v>
      </c>
      <c r="C2612" s="329">
        <v>0</v>
      </c>
      <c r="D2612" s="329">
        <v>0</v>
      </c>
      <c r="E2612" s="329">
        <v>0</v>
      </c>
      <c r="F2612" s="329">
        <v>0</v>
      </c>
    </row>
    <row r="2613" spans="1:6" hidden="1" x14ac:dyDescent="0.25">
      <c r="A2613" s="327" t="s">
        <v>4926</v>
      </c>
      <c r="B2613" s="328" t="s">
        <v>4927</v>
      </c>
      <c r="C2613" s="329">
        <v>0</v>
      </c>
      <c r="D2613" s="329">
        <v>0</v>
      </c>
      <c r="E2613" s="329">
        <v>0</v>
      </c>
      <c r="F2613" s="329">
        <v>0</v>
      </c>
    </row>
    <row r="2614" spans="1:6" hidden="1" x14ac:dyDescent="0.25">
      <c r="A2614" s="327" t="s">
        <v>4928</v>
      </c>
      <c r="B2614" s="328" t="s">
        <v>4929</v>
      </c>
      <c r="C2614" s="329">
        <v>0</v>
      </c>
      <c r="D2614" s="329">
        <v>0</v>
      </c>
      <c r="E2614" s="329">
        <v>0</v>
      </c>
      <c r="F2614" s="329">
        <v>0</v>
      </c>
    </row>
    <row r="2615" spans="1:6" hidden="1" x14ac:dyDescent="0.25">
      <c r="A2615" s="327" t="s">
        <v>4930</v>
      </c>
      <c r="B2615" s="328" t="s">
        <v>3818</v>
      </c>
      <c r="C2615" s="329">
        <v>0</v>
      </c>
      <c r="D2615" s="329">
        <v>0</v>
      </c>
      <c r="E2615" s="329">
        <v>0</v>
      </c>
      <c r="F2615" s="329">
        <v>0</v>
      </c>
    </row>
    <row r="2616" spans="1:6" hidden="1" x14ac:dyDescent="0.25">
      <c r="A2616" s="327" t="s">
        <v>4931</v>
      </c>
      <c r="B2616" s="328" t="s">
        <v>4932</v>
      </c>
      <c r="C2616" s="329">
        <v>0</v>
      </c>
      <c r="D2616" s="329">
        <v>0</v>
      </c>
      <c r="E2616" s="329">
        <v>0</v>
      </c>
      <c r="F2616" s="329">
        <v>0</v>
      </c>
    </row>
    <row r="2617" spans="1:6" hidden="1" x14ac:dyDescent="0.25">
      <c r="A2617" s="327" t="s">
        <v>4933</v>
      </c>
      <c r="B2617" s="328" t="s">
        <v>4915</v>
      </c>
      <c r="C2617" s="329">
        <v>0</v>
      </c>
      <c r="D2617" s="329">
        <v>6730949.5700000003</v>
      </c>
      <c r="E2617" s="329">
        <v>7533513.129999999</v>
      </c>
      <c r="F2617" s="329">
        <v>802563.55999999866</v>
      </c>
    </row>
    <row r="2618" spans="1:6" hidden="1" x14ac:dyDescent="0.25">
      <c r="A2618" s="327" t="s">
        <v>4934</v>
      </c>
      <c r="B2618" s="328" t="s">
        <v>4935</v>
      </c>
      <c r="C2618" s="329">
        <v>0</v>
      </c>
      <c r="D2618" s="329">
        <v>0</v>
      </c>
      <c r="E2618" s="329">
        <v>66330</v>
      </c>
      <c r="F2618" s="329">
        <v>66330</v>
      </c>
    </row>
    <row r="2619" spans="1:6" hidden="1" x14ac:dyDescent="0.25">
      <c r="A2619" s="327" t="s">
        <v>4936</v>
      </c>
      <c r="B2619" s="328" t="s">
        <v>4937</v>
      </c>
      <c r="C2619" s="329">
        <v>0</v>
      </c>
      <c r="D2619" s="329">
        <v>0</v>
      </c>
      <c r="E2619" s="329">
        <v>0</v>
      </c>
      <c r="F2619" s="329">
        <v>0</v>
      </c>
    </row>
    <row r="2620" spans="1:6" hidden="1" x14ac:dyDescent="0.25">
      <c r="A2620" s="327" t="s">
        <v>4938</v>
      </c>
      <c r="B2620" s="328" t="s">
        <v>4939</v>
      </c>
      <c r="C2620" s="329">
        <v>0</v>
      </c>
      <c r="D2620" s="329">
        <v>0</v>
      </c>
      <c r="E2620" s="329">
        <v>66330</v>
      </c>
      <c r="F2620" s="329">
        <v>66330</v>
      </c>
    </row>
    <row r="2621" spans="1:6" hidden="1" x14ac:dyDescent="0.25">
      <c r="A2621" s="327" t="s">
        <v>4940</v>
      </c>
      <c r="B2621" s="328" t="s">
        <v>4941</v>
      </c>
      <c r="C2621" s="329">
        <v>0</v>
      </c>
      <c r="D2621" s="329">
        <v>6730949.5700000003</v>
      </c>
      <c r="E2621" s="329">
        <v>7467183.129999999</v>
      </c>
      <c r="F2621" s="329">
        <v>736233.55999999866</v>
      </c>
    </row>
    <row r="2622" spans="1:6" hidden="1" x14ac:dyDescent="0.25">
      <c r="A2622" s="327" t="s">
        <v>4942</v>
      </c>
      <c r="B2622" s="328" t="s">
        <v>4943</v>
      </c>
      <c r="C2622" s="329">
        <v>0</v>
      </c>
      <c r="D2622" s="329">
        <v>6730942.8799999999</v>
      </c>
      <c r="E2622" s="329">
        <v>6742889.5</v>
      </c>
      <c r="F2622" s="329">
        <v>11946.620000000112</v>
      </c>
    </row>
    <row r="2623" spans="1:6" hidden="1" x14ac:dyDescent="0.25">
      <c r="A2623" s="327" t="s">
        <v>4944</v>
      </c>
      <c r="B2623" s="328" t="s">
        <v>4490</v>
      </c>
      <c r="C2623" s="329">
        <v>0</v>
      </c>
      <c r="D2623" s="329">
        <v>6.6900000000000013</v>
      </c>
      <c r="E2623" s="329">
        <v>0.1</v>
      </c>
      <c r="F2623" s="329">
        <v>-6.5900000000000016</v>
      </c>
    </row>
    <row r="2624" spans="1:6" hidden="1" x14ac:dyDescent="0.25">
      <c r="A2624" s="327" t="s">
        <v>4945</v>
      </c>
      <c r="B2624" s="328" t="s">
        <v>4946</v>
      </c>
      <c r="C2624" s="329">
        <v>0</v>
      </c>
      <c r="D2624" s="329">
        <v>0</v>
      </c>
      <c r="E2624" s="329">
        <v>670261.84</v>
      </c>
      <c r="F2624" s="329">
        <v>670261.84</v>
      </c>
    </row>
    <row r="2625" spans="1:6" hidden="1" x14ac:dyDescent="0.25">
      <c r="A2625" s="327" t="s">
        <v>4947</v>
      </c>
      <c r="B2625" s="328" t="s">
        <v>4948</v>
      </c>
      <c r="C2625" s="329">
        <v>0</v>
      </c>
      <c r="D2625" s="329">
        <v>0</v>
      </c>
      <c r="E2625" s="329">
        <v>0</v>
      </c>
      <c r="F2625" s="329">
        <v>0</v>
      </c>
    </row>
    <row r="2626" spans="1:6" hidden="1" x14ac:dyDescent="0.25">
      <c r="A2626" s="327" t="s">
        <v>4949</v>
      </c>
      <c r="B2626" s="328" t="s">
        <v>4941</v>
      </c>
      <c r="C2626" s="329">
        <v>0</v>
      </c>
      <c r="D2626" s="329">
        <v>0</v>
      </c>
      <c r="E2626" s="329">
        <v>54031.69</v>
      </c>
      <c r="F2626" s="329">
        <v>54031.69</v>
      </c>
    </row>
    <row r="2627" spans="1:6" hidden="1" x14ac:dyDescent="0.25">
      <c r="A2627" s="327" t="s">
        <v>4950</v>
      </c>
      <c r="B2627" s="328" t="s">
        <v>4951</v>
      </c>
      <c r="C2627" s="329">
        <v>0</v>
      </c>
      <c r="D2627" s="329">
        <v>0</v>
      </c>
      <c r="E2627" s="329">
        <v>0</v>
      </c>
      <c r="F2627" s="329">
        <v>0</v>
      </c>
    </row>
    <row r="2628" spans="1:6" hidden="1" x14ac:dyDescent="0.25">
      <c r="A2628" s="327" t="s">
        <v>314</v>
      </c>
      <c r="B2628" s="328" t="s">
        <v>4952</v>
      </c>
      <c r="C2628" s="329">
        <v>0</v>
      </c>
      <c r="D2628" s="329">
        <v>5409184018.9400005</v>
      </c>
      <c r="E2628" s="329">
        <v>375548386.25999999</v>
      </c>
      <c r="F2628" s="329">
        <v>5033635632.6800003</v>
      </c>
    </row>
    <row r="2629" spans="1:6" hidden="1" x14ac:dyDescent="0.25">
      <c r="A2629" s="327" t="s">
        <v>4953</v>
      </c>
      <c r="B2629" s="328" t="s">
        <v>4954</v>
      </c>
      <c r="C2629" s="329">
        <v>0</v>
      </c>
      <c r="D2629" s="329">
        <v>4159460335.6200004</v>
      </c>
      <c r="E2629" s="329">
        <v>274748156.50999999</v>
      </c>
      <c r="F2629" s="329">
        <v>3884712179.1100006</v>
      </c>
    </row>
    <row r="2630" spans="1:6" hidden="1" x14ac:dyDescent="0.25">
      <c r="A2630" s="327" t="s">
        <v>34</v>
      </c>
      <c r="B2630" s="328" t="s">
        <v>4955</v>
      </c>
      <c r="C2630" s="329">
        <v>0</v>
      </c>
      <c r="D2630" s="329">
        <v>1804135810.5799999</v>
      </c>
      <c r="E2630" s="329">
        <v>65486216.590000004</v>
      </c>
      <c r="F2630" s="329">
        <v>1738649593.99</v>
      </c>
    </row>
    <row r="2631" spans="1:6" hidden="1" x14ac:dyDescent="0.25">
      <c r="A2631" s="327" t="s">
        <v>4956</v>
      </c>
      <c r="B2631" s="328" t="s">
        <v>4957</v>
      </c>
      <c r="C2631" s="329">
        <v>0</v>
      </c>
      <c r="D2631" s="329">
        <v>885900476.09000015</v>
      </c>
      <c r="E2631" s="329">
        <v>34619287.809999995</v>
      </c>
      <c r="F2631" s="329">
        <v>851281188.28000021</v>
      </c>
    </row>
    <row r="2632" spans="1:6" hidden="1" x14ac:dyDescent="0.25">
      <c r="A2632" s="327" t="s">
        <v>4958</v>
      </c>
      <c r="B2632" s="328" t="s">
        <v>4959</v>
      </c>
      <c r="C2632" s="329">
        <v>0</v>
      </c>
      <c r="D2632" s="329">
        <v>0</v>
      </c>
      <c r="E2632" s="329">
        <v>0</v>
      </c>
      <c r="F2632" s="329">
        <v>0</v>
      </c>
    </row>
    <row r="2633" spans="1:6" hidden="1" x14ac:dyDescent="0.25">
      <c r="A2633" s="327" t="s">
        <v>4960</v>
      </c>
      <c r="B2633" s="328" t="s">
        <v>4961</v>
      </c>
      <c r="C2633" s="329">
        <v>0</v>
      </c>
      <c r="D2633" s="329">
        <v>0</v>
      </c>
      <c r="E2633" s="329">
        <v>0</v>
      </c>
      <c r="F2633" s="329">
        <v>0</v>
      </c>
    </row>
    <row r="2634" spans="1:6" hidden="1" x14ac:dyDescent="0.25">
      <c r="A2634" s="327" t="s">
        <v>4962</v>
      </c>
      <c r="B2634" s="328" t="s">
        <v>4963</v>
      </c>
      <c r="C2634" s="329">
        <v>0</v>
      </c>
      <c r="D2634" s="329">
        <v>885900476.09000015</v>
      </c>
      <c r="E2634" s="329">
        <v>34619287.809999995</v>
      </c>
      <c r="F2634" s="329">
        <v>851281188.28000021</v>
      </c>
    </row>
    <row r="2635" spans="1:6" hidden="1" x14ac:dyDescent="0.25">
      <c r="A2635" s="327" t="s">
        <v>4964</v>
      </c>
      <c r="B2635" s="328" t="s">
        <v>4965</v>
      </c>
      <c r="C2635" s="329">
        <v>0</v>
      </c>
      <c r="D2635" s="329">
        <v>885900476.09000015</v>
      </c>
      <c r="E2635" s="329">
        <v>34619287.809999995</v>
      </c>
      <c r="F2635" s="329">
        <v>851281188.28000021</v>
      </c>
    </row>
    <row r="2636" spans="1:6" hidden="1" x14ac:dyDescent="0.25">
      <c r="A2636" s="327" t="s">
        <v>4966</v>
      </c>
      <c r="B2636" s="328" t="s">
        <v>4967</v>
      </c>
      <c r="C2636" s="329">
        <v>0</v>
      </c>
      <c r="D2636" s="329">
        <v>0</v>
      </c>
      <c r="E2636" s="329">
        <v>0</v>
      </c>
      <c r="F2636" s="329">
        <v>0</v>
      </c>
    </row>
    <row r="2637" spans="1:6" hidden="1" x14ac:dyDescent="0.25">
      <c r="A2637" s="327" t="s">
        <v>4968</v>
      </c>
      <c r="B2637" s="328" t="s">
        <v>4969</v>
      </c>
      <c r="C2637" s="329">
        <v>0</v>
      </c>
      <c r="D2637" s="329">
        <v>0</v>
      </c>
      <c r="E2637" s="329">
        <v>0</v>
      </c>
      <c r="F2637" s="329">
        <v>0</v>
      </c>
    </row>
    <row r="2638" spans="1:6" hidden="1" x14ac:dyDescent="0.25">
      <c r="A2638" s="327" t="s">
        <v>4970</v>
      </c>
      <c r="B2638" s="328" t="s">
        <v>4971</v>
      </c>
      <c r="C2638" s="329">
        <v>0</v>
      </c>
      <c r="D2638" s="329">
        <v>57255635.549999997</v>
      </c>
      <c r="E2638" s="329">
        <v>423204.32</v>
      </c>
      <c r="F2638" s="329">
        <v>56832431.229999997</v>
      </c>
    </row>
    <row r="2639" spans="1:6" hidden="1" x14ac:dyDescent="0.25">
      <c r="A2639" s="327" t="s">
        <v>4972</v>
      </c>
      <c r="B2639" s="328" t="s">
        <v>4973</v>
      </c>
      <c r="C2639" s="329">
        <v>0</v>
      </c>
      <c r="D2639" s="329">
        <v>57255635.549999997</v>
      </c>
      <c r="E2639" s="329">
        <v>423204.32</v>
      </c>
      <c r="F2639" s="329">
        <v>56832431.229999997</v>
      </c>
    </row>
    <row r="2640" spans="1:6" hidden="1" x14ac:dyDescent="0.25">
      <c r="A2640" s="327" t="s">
        <v>4974</v>
      </c>
      <c r="B2640" s="328" t="s">
        <v>4973</v>
      </c>
      <c r="C2640" s="329">
        <v>0</v>
      </c>
      <c r="D2640" s="329">
        <v>57255635.549999997</v>
      </c>
      <c r="E2640" s="329">
        <v>423204.32</v>
      </c>
      <c r="F2640" s="329">
        <v>56832431.229999997</v>
      </c>
    </row>
    <row r="2641" spans="1:6" hidden="1" x14ac:dyDescent="0.25">
      <c r="A2641" s="327" t="s">
        <v>4975</v>
      </c>
      <c r="B2641" s="328" t="s">
        <v>4976</v>
      </c>
      <c r="C2641" s="329">
        <v>0</v>
      </c>
      <c r="D2641" s="329">
        <v>0</v>
      </c>
      <c r="E2641" s="329">
        <v>0</v>
      </c>
      <c r="F2641" s="329">
        <v>0</v>
      </c>
    </row>
    <row r="2642" spans="1:6" hidden="1" x14ac:dyDescent="0.25">
      <c r="A2642" s="327" t="s">
        <v>4977</v>
      </c>
      <c r="B2642" s="328" t="s">
        <v>4978</v>
      </c>
      <c r="C2642" s="329">
        <v>0</v>
      </c>
      <c r="D2642" s="329">
        <v>0</v>
      </c>
      <c r="E2642" s="329">
        <v>0</v>
      </c>
      <c r="F2642" s="329">
        <v>0</v>
      </c>
    </row>
    <row r="2643" spans="1:6" hidden="1" x14ac:dyDescent="0.25">
      <c r="A2643" s="327" t="s">
        <v>4979</v>
      </c>
      <c r="B2643" s="328" t="s">
        <v>4980</v>
      </c>
      <c r="C2643" s="329">
        <v>0</v>
      </c>
      <c r="D2643" s="329">
        <v>0</v>
      </c>
      <c r="E2643" s="329">
        <v>0</v>
      </c>
      <c r="F2643" s="329">
        <v>0</v>
      </c>
    </row>
    <row r="2644" spans="1:6" hidden="1" x14ac:dyDescent="0.25">
      <c r="A2644" s="327" t="s">
        <v>4981</v>
      </c>
      <c r="B2644" s="328" t="s">
        <v>4982</v>
      </c>
      <c r="C2644" s="329">
        <v>0</v>
      </c>
      <c r="D2644" s="329">
        <v>0</v>
      </c>
      <c r="E2644" s="329">
        <v>0</v>
      </c>
      <c r="F2644" s="329">
        <v>0</v>
      </c>
    </row>
    <row r="2645" spans="1:6" hidden="1" x14ac:dyDescent="0.25">
      <c r="A2645" s="327" t="s">
        <v>4983</v>
      </c>
      <c r="B2645" s="328" t="s">
        <v>2944</v>
      </c>
      <c r="C2645" s="329">
        <v>0</v>
      </c>
      <c r="D2645" s="329">
        <v>288699819.17000002</v>
      </c>
      <c r="E2645" s="329">
        <v>26167176.859999999</v>
      </c>
      <c r="F2645" s="329">
        <v>262532642.31</v>
      </c>
    </row>
    <row r="2646" spans="1:6" hidden="1" x14ac:dyDescent="0.25">
      <c r="A2646" s="327" t="s">
        <v>4984</v>
      </c>
      <c r="B2646" s="328" t="s">
        <v>4985</v>
      </c>
      <c r="C2646" s="329">
        <v>0</v>
      </c>
      <c r="D2646" s="329">
        <v>754479.81</v>
      </c>
      <c r="E2646" s="329">
        <v>0</v>
      </c>
      <c r="F2646" s="329">
        <v>754479.81</v>
      </c>
    </row>
    <row r="2647" spans="1:6" hidden="1" x14ac:dyDescent="0.25">
      <c r="A2647" s="327" t="s">
        <v>4986</v>
      </c>
      <c r="B2647" s="328" t="s">
        <v>4987</v>
      </c>
      <c r="C2647" s="329">
        <v>0</v>
      </c>
      <c r="D2647" s="329">
        <v>716668.8</v>
      </c>
      <c r="E2647" s="329">
        <v>0</v>
      </c>
      <c r="F2647" s="329">
        <v>716668.8</v>
      </c>
    </row>
    <row r="2648" spans="1:6" hidden="1" x14ac:dyDescent="0.25">
      <c r="A2648" s="327" t="s">
        <v>4988</v>
      </c>
      <c r="B2648" s="328" t="s">
        <v>4989</v>
      </c>
      <c r="C2648" s="329">
        <v>0</v>
      </c>
      <c r="D2648" s="329">
        <v>37811.01</v>
      </c>
      <c r="E2648" s="329">
        <v>0</v>
      </c>
      <c r="F2648" s="329">
        <v>37811.01</v>
      </c>
    </row>
    <row r="2649" spans="1:6" hidden="1" x14ac:dyDescent="0.25">
      <c r="A2649" s="327" t="s">
        <v>4990</v>
      </c>
      <c r="B2649" s="328" t="s">
        <v>4991</v>
      </c>
      <c r="C2649" s="329">
        <v>0</v>
      </c>
      <c r="D2649" s="329">
        <v>265445415.12</v>
      </c>
      <c r="E2649" s="329">
        <v>26165941.740000002</v>
      </c>
      <c r="F2649" s="329">
        <v>239279473.38</v>
      </c>
    </row>
    <row r="2650" spans="1:6" hidden="1" x14ac:dyDescent="0.25">
      <c r="A2650" s="327" t="s">
        <v>4992</v>
      </c>
      <c r="B2650" s="328" t="s">
        <v>4993</v>
      </c>
      <c r="C2650" s="329">
        <v>0</v>
      </c>
      <c r="D2650" s="329">
        <v>65458075.989999987</v>
      </c>
      <c r="E2650" s="329">
        <v>6636958.040000001</v>
      </c>
      <c r="F2650" s="329">
        <v>58821117.949999988</v>
      </c>
    </row>
    <row r="2651" spans="1:6" hidden="1" x14ac:dyDescent="0.25">
      <c r="A2651" s="327" t="s">
        <v>4994</v>
      </c>
      <c r="B2651" s="328" t="s">
        <v>4995</v>
      </c>
      <c r="C2651" s="329">
        <v>0</v>
      </c>
      <c r="D2651" s="329">
        <v>10209476.720000001</v>
      </c>
      <c r="E2651" s="329">
        <v>1752.81</v>
      </c>
      <c r="F2651" s="329">
        <v>10207723.91</v>
      </c>
    </row>
    <row r="2652" spans="1:6" hidden="1" x14ac:dyDescent="0.25">
      <c r="A2652" s="327" t="s">
        <v>4996</v>
      </c>
      <c r="B2652" s="328" t="s">
        <v>4997</v>
      </c>
      <c r="C2652" s="329">
        <v>0</v>
      </c>
      <c r="D2652" s="329">
        <v>189777862.41000003</v>
      </c>
      <c r="E2652" s="329">
        <v>19527230.890000001</v>
      </c>
      <c r="F2652" s="329">
        <v>170250631.52000004</v>
      </c>
    </row>
    <row r="2653" spans="1:6" hidden="1" x14ac:dyDescent="0.25">
      <c r="A2653" s="327" t="s">
        <v>4998</v>
      </c>
      <c r="B2653" s="328" t="s">
        <v>4999</v>
      </c>
      <c r="C2653" s="329">
        <v>0</v>
      </c>
      <c r="D2653" s="329">
        <v>11700403.599999998</v>
      </c>
      <c r="E2653" s="329">
        <v>1235.1199999999999</v>
      </c>
      <c r="F2653" s="329">
        <v>11699168.479999999</v>
      </c>
    </row>
    <row r="2654" spans="1:6" hidden="1" x14ac:dyDescent="0.25">
      <c r="A2654" s="327" t="s">
        <v>5000</v>
      </c>
      <c r="B2654" s="328" t="s">
        <v>5001</v>
      </c>
      <c r="C2654" s="329">
        <v>0</v>
      </c>
      <c r="D2654" s="329">
        <v>10679556.099999998</v>
      </c>
      <c r="E2654" s="329">
        <v>522.62</v>
      </c>
      <c r="F2654" s="329">
        <v>10679033.479999999</v>
      </c>
    </row>
    <row r="2655" spans="1:6" hidden="1" x14ac:dyDescent="0.25">
      <c r="A2655" s="327" t="s">
        <v>5002</v>
      </c>
      <c r="B2655" s="328" t="s">
        <v>5003</v>
      </c>
      <c r="C2655" s="329">
        <v>0</v>
      </c>
      <c r="D2655" s="329">
        <v>0</v>
      </c>
      <c r="E2655" s="329">
        <v>0</v>
      </c>
      <c r="F2655" s="329">
        <v>0</v>
      </c>
    </row>
    <row r="2656" spans="1:6" hidden="1" x14ac:dyDescent="0.25">
      <c r="A2656" s="327" t="s">
        <v>5004</v>
      </c>
      <c r="B2656" s="328" t="s">
        <v>5005</v>
      </c>
      <c r="C2656" s="329">
        <v>0</v>
      </c>
      <c r="D2656" s="329">
        <v>1020847.5</v>
      </c>
      <c r="E2656" s="329">
        <v>712.5</v>
      </c>
      <c r="F2656" s="329">
        <v>1020135</v>
      </c>
    </row>
    <row r="2657" spans="1:6" hidden="1" x14ac:dyDescent="0.25">
      <c r="A2657" s="327" t="s">
        <v>5006</v>
      </c>
      <c r="B2657" s="328" t="s">
        <v>5007</v>
      </c>
      <c r="C2657" s="329">
        <v>0</v>
      </c>
      <c r="D2657" s="329">
        <v>10799520.639999999</v>
      </c>
      <c r="E2657" s="329">
        <v>0</v>
      </c>
      <c r="F2657" s="329">
        <v>10799520.639999999</v>
      </c>
    </row>
    <row r="2658" spans="1:6" hidden="1" x14ac:dyDescent="0.25">
      <c r="A2658" s="327" t="s">
        <v>5008</v>
      </c>
      <c r="B2658" s="328" t="s">
        <v>5007</v>
      </c>
      <c r="C2658" s="329">
        <v>0</v>
      </c>
      <c r="D2658" s="329">
        <v>4735831.04</v>
      </c>
      <c r="E2658" s="329">
        <v>0</v>
      </c>
      <c r="F2658" s="329">
        <v>4735831.04</v>
      </c>
    </row>
    <row r="2659" spans="1:6" hidden="1" x14ac:dyDescent="0.25">
      <c r="A2659" s="327" t="s">
        <v>5009</v>
      </c>
      <c r="B2659" s="328" t="s">
        <v>5010</v>
      </c>
      <c r="C2659" s="329">
        <v>0</v>
      </c>
      <c r="D2659" s="329">
        <v>2042500</v>
      </c>
      <c r="E2659" s="329">
        <v>0</v>
      </c>
      <c r="F2659" s="329">
        <v>2042500</v>
      </c>
    </row>
    <row r="2660" spans="1:6" hidden="1" x14ac:dyDescent="0.25">
      <c r="A2660" s="327" t="s">
        <v>5011</v>
      </c>
      <c r="B2660" s="328" t="s">
        <v>5012</v>
      </c>
      <c r="C2660" s="329">
        <v>0</v>
      </c>
      <c r="D2660" s="329">
        <v>4021189.6</v>
      </c>
      <c r="E2660" s="329">
        <v>0</v>
      </c>
      <c r="F2660" s="329">
        <v>4021189.6</v>
      </c>
    </row>
    <row r="2661" spans="1:6" hidden="1" x14ac:dyDescent="0.25">
      <c r="A2661" s="327" t="s">
        <v>5013</v>
      </c>
      <c r="B2661" s="328" t="s">
        <v>5014</v>
      </c>
      <c r="C2661" s="329">
        <v>0</v>
      </c>
      <c r="D2661" s="329">
        <v>34072997.75</v>
      </c>
      <c r="E2661" s="329">
        <v>0</v>
      </c>
      <c r="F2661" s="329">
        <v>34072997.75</v>
      </c>
    </row>
    <row r="2662" spans="1:6" hidden="1" x14ac:dyDescent="0.25">
      <c r="A2662" s="327" t="s">
        <v>5015</v>
      </c>
      <c r="B2662" s="328" t="s">
        <v>5016</v>
      </c>
      <c r="C2662" s="329">
        <v>0</v>
      </c>
      <c r="D2662" s="329">
        <v>0</v>
      </c>
      <c r="E2662" s="329">
        <v>0</v>
      </c>
      <c r="F2662" s="329">
        <v>0</v>
      </c>
    </row>
    <row r="2663" spans="1:6" hidden="1" x14ac:dyDescent="0.25">
      <c r="A2663" s="327" t="s">
        <v>5017</v>
      </c>
      <c r="B2663" s="328" t="s">
        <v>5018</v>
      </c>
      <c r="C2663" s="329">
        <v>0</v>
      </c>
      <c r="D2663" s="329">
        <v>0</v>
      </c>
      <c r="E2663" s="329">
        <v>0</v>
      </c>
      <c r="F2663" s="329">
        <v>0</v>
      </c>
    </row>
    <row r="2664" spans="1:6" hidden="1" x14ac:dyDescent="0.25">
      <c r="A2664" s="327" t="s">
        <v>5019</v>
      </c>
      <c r="B2664" s="328" t="s">
        <v>5020</v>
      </c>
      <c r="C2664" s="329">
        <v>0</v>
      </c>
      <c r="D2664" s="329">
        <v>34072997.75</v>
      </c>
      <c r="E2664" s="329">
        <v>0</v>
      </c>
      <c r="F2664" s="329">
        <v>34072997.75</v>
      </c>
    </row>
    <row r="2665" spans="1:6" hidden="1" x14ac:dyDescent="0.25">
      <c r="A2665" s="327" t="s">
        <v>5021</v>
      </c>
      <c r="B2665" s="328" t="s">
        <v>5022</v>
      </c>
      <c r="C2665" s="329">
        <v>0</v>
      </c>
      <c r="D2665" s="329">
        <v>34072997.75</v>
      </c>
      <c r="E2665" s="329">
        <v>0</v>
      </c>
      <c r="F2665" s="329">
        <v>34072997.75</v>
      </c>
    </row>
    <row r="2666" spans="1:6" hidden="1" x14ac:dyDescent="0.25">
      <c r="A2666" s="327" t="s">
        <v>5023</v>
      </c>
      <c r="B2666" s="328" t="s">
        <v>5024</v>
      </c>
      <c r="C2666" s="329">
        <v>0</v>
      </c>
      <c r="D2666" s="329">
        <v>0</v>
      </c>
      <c r="E2666" s="329">
        <v>0</v>
      </c>
      <c r="F2666" s="329">
        <v>0</v>
      </c>
    </row>
    <row r="2667" spans="1:6" hidden="1" x14ac:dyDescent="0.25">
      <c r="A2667" s="327" t="s">
        <v>5025</v>
      </c>
      <c r="B2667" s="328" t="s">
        <v>5026</v>
      </c>
      <c r="C2667" s="329">
        <v>0</v>
      </c>
      <c r="D2667" s="329">
        <v>0</v>
      </c>
      <c r="E2667" s="329">
        <v>0</v>
      </c>
      <c r="F2667" s="329">
        <v>0</v>
      </c>
    </row>
    <row r="2668" spans="1:6" hidden="1" x14ac:dyDescent="0.25">
      <c r="A2668" s="327" t="s">
        <v>5027</v>
      </c>
      <c r="B2668" s="328" t="s">
        <v>5028</v>
      </c>
      <c r="C2668" s="329">
        <v>0</v>
      </c>
      <c r="D2668" s="329">
        <v>0</v>
      </c>
      <c r="E2668" s="329">
        <v>0</v>
      </c>
      <c r="F2668" s="329">
        <v>0</v>
      </c>
    </row>
    <row r="2669" spans="1:6" hidden="1" x14ac:dyDescent="0.25">
      <c r="A2669" s="327" t="s">
        <v>5029</v>
      </c>
      <c r="B2669" s="328" t="s">
        <v>5030</v>
      </c>
      <c r="C2669" s="329">
        <v>0</v>
      </c>
      <c r="D2669" s="329">
        <v>0</v>
      </c>
      <c r="E2669" s="329">
        <v>0</v>
      </c>
      <c r="F2669" s="329">
        <v>0</v>
      </c>
    </row>
    <row r="2670" spans="1:6" hidden="1" x14ac:dyDescent="0.25">
      <c r="A2670" s="327" t="s">
        <v>5031</v>
      </c>
      <c r="B2670" s="328" t="s">
        <v>5032</v>
      </c>
      <c r="C2670" s="329">
        <v>0</v>
      </c>
      <c r="D2670" s="329">
        <v>522513172.0200001</v>
      </c>
      <c r="E2670" s="329">
        <v>4273367.5999999996</v>
      </c>
      <c r="F2670" s="329">
        <v>518239804.42000008</v>
      </c>
    </row>
    <row r="2671" spans="1:6" hidden="1" x14ac:dyDescent="0.25">
      <c r="A2671" s="327" t="s">
        <v>5033</v>
      </c>
      <c r="B2671" s="328" t="s">
        <v>5034</v>
      </c>
      <c r="C2671" s="329">
        <v>0</v>
      </c>
      <c r="D2671" s="329">
        <v>0</v>
      </c>
      <c r="E2671" s="329">
        <v>0</v>
      </c>
      <c r="F2671" s="329">
        <v>0</v>
      </c>
    </row>
    <row r="2672" spans="1:6" hidden="1" x14ac:dyDescent="0.25">
      <c r="A2672" s="327" t="s">
        <v>5035</v>
      </c>
      <c r="B2672" s="328" t="s">
        <v>3948</v>
      </c>
      <c r="C2672" s="329">
        <v>0</v>
      </c>
      <c r="D2672" s="329">
        <v>7066254.6000000006</v>
      </c>
      <c r="E2672" s="329">
        <v>769368.06</v>
      </c>
      <c r="F2672" s="329">
        <v>6296886.540000001</v>
      </c>
    </row>
    <row r="2673" spans="1:6" hidden="1" x14ac:dyDescent="0.25">
      <c r="A2673" s="327" t="s">
        <v>5036</v>
      </c>
      <c r="B2673" s="328" t="s">
        <v>5037</v>
      </c>
      <c r="C2673" s="329">
        <v>0</v>
      </c>
      <c r="D2673" s="329">
        <v>0</v>
      </c>
      <c r="E2673" s="329">
        <v>0</v>
      </c>
      <c r="F2673" s="329">
        <v>0</v>
      </c>
    </row>
    <row r="2674" spans="1:6" hidden="1" x14ac:dyDescent="0.25">
      <c r="A2674" s="327" t="s">
        <v>5038</v>
      </c>
      <c r="B2674" s="328" t="s">
        <v>5039</v>
      </c>
      <c r="C2674" s="329">
        <v>0</v>
      </c>
      <c r="D2674" s="329">
        <v>2399754.5999999996</v>
      </c>
      <c r="E2674" s="329">
        <v>262368.06</v>
      </c>
      <c r="F2674" s="329">
        <v>2137386.5399999996</v>
      </c>
    </row>
    <row r="2675" spans="1:6" hidden="1" x14ac:dyDescent="0.25">
      <c r="A2675" s="327" t="s">
        <v>5040</v>
      </c>
      <c r="B2675" s="328" t="s">
        <v>5041</v>
      </c>
      <c r="C2675" s="329">
        <v>0</v>
      </c>
      <c r="D2675" s="329">
        <v>4666500</v>
      </c>
      <c r="E2675" s="329">
        <v>507000</v>
      </c>
      <c r="F2675" s="329">
        <v>4159500</v>
      </c>
    </row>
    <row r="2676" spans="1:6" hidden="1" x14ac:dyDescent="0.25">
      <c r="A2676" s="327" t="s">
        <v>5042</v>
      </c>
      <c r="B2676" s="328" t="s">
        <v>5043</v>
      </c>
      <c r="C2676" s="329">
        <v>0</v>
      </c>
      <c r="D2676" s="329">
        <v>0</v>
      </c>
      <c r="E2676" s="329">
        <v>0</v>
      </c>
      <c r="F2676" s="329">
        <v>0</v>
      </c>
    </row>
    <row r="2677" spans="1:6" hidden="1" x14ac:dyDescent="0.25">
      <c r="A2677" s="327" t="s">
        <v>5044</v>
      </c>
      <c r="B2677" s="328" t="s">
        <v>715</v>
      </c>
      <c r="C2677" s="329">
        <v>0</v>
      </c>
      <c r="D2677" s="329">
        <v>0</v>
      </c>
      <c r="E2677" s="329">
        <v>0</v>
      </c>
      <c r="F2677" s="329">
        <v>0</v>
      </c>
    </row>
    <row r="2678" spans="1:6" hidden="1" x14ac:dyDescent="0.25">
      <c r="A2678" s="327" t="s">
        <v>5045</v>
      </c>
      <c r="B2678" s="328" t="s">
        <v>5046</v>
      </c>
      <c r="C2678" s="329">
        <v>0</v>
      </c>
      <c r="D2678" s="329">
        <v>153941231.32999998</v>
      </c>
      <c r="E2678" s="329">
        <v>2181.88</v>
      </c>
      <c r="F2678" s="329">
        <v>153939049.44999999</v>
      </c>
    </row>
    <row r="2679" spans="1:6" hidden="1" x14ac:dyDescent="0.25">
      <c r="A2679" s="327" t="s">
        <v>5047</v>
      </c>
      <c r="B2679" s="328" t="s">
        <v>5048</v>
      </c>
      <c r="C2679" s="329">
        <v>0</v>
      </c>
      <c r="D2679" s="329">
        <v>95952025</v>
      </c>
      <c r="E2679" s="329">
        <v>0</v>
      </c>
      <c r="F2679" s="329">
        <v>95952025</v>
      </c>
    </row>
    <row r="2680" spans="1:6" hidden="1" x14ac:dyDescent="0.25">
      <c r="A2680" s="327" t="s">
        <v>5049</v>
      </c>
      <c r="B2680" s="328" t="s">
        <v>5050</v>
      </c>
      <c r="C2680" s="329">
        <v>0</v>
      </c>
      <c r="D2680" s="329">
        <v>0</v>
      </c>
      <c r="E2680" s="329">
        <v>0</v>
      </c>
      <c r="F2680" s="329">
        <v>0</v>
      </c>
    </row>
    <row r="2681" spans="1:6" hidden="1" x14ac:dyDescent="0.25">
      <c r="A2681" s="327" t="s">
        <v>5051</v>
      </c>
      <c r="B2681" s="328" t="s">
        <v>5052</v>
      </c>
      <c r="C2681" s="329">
        <v>0</v>
      </c>
      <c r="D2681" s="329">
        <v>285000</v>
      </c>
      <c r="E2681" s="329">
        <v>0</v>
      </c>
      <c r="F2681" s="329">
        <v>285000</v>
      </c>
    </row>
    <row r="2682" spans="1:6" hidden="1" x14ac:dyDescent="0.25">
      <c r="A2682" s="327" t="s">
        <v>5053</v>
      </c>
      <c r="B2682" s="328" t="s">
        <v>5054</v>
      </c>
      <c r="C2682" s="329">
        <v>0</v>
      </c>
      <c r="D2682" s="329">
        <v>1766374.1</v>
      </c>
      <c r="E2682" s="329">
        <v>0</v>
      </c>
      <c r="F2682" s="329">
        <v>1766374.1</v>
      </c>
    </row>
    <row r="2683" spans="1:6" hidden="1" x14ac:dyDescent="0.25">
      <c r="A2683" s="327" t="s">
        <v>5055</v>
      </c>
      <c r="B2683" s="328" t="s">
        <v>5056</v>
      </c>
      <c r="C2683" s="329">
        <v>0</v>
      </c>
      <c r="D2683" s="329">
        <v>48389687.230000004</v>
      </c>
      <c r="E2683" s="329">
        <v>2181.88</v>
      </c>
      <c r="F2683" s="329">
        <v>48387505.350000001</v>
      </c>
    </row>
    <row r="2684" spans="1:6" hidden="1" x14ac:dyDescent="0.25">
      <c r="A2684" s="327" t="s">
        <v>5057</v>
      </c>
      <c r="B2684" s="328" t="s">
        <v>5058</v>
      </c>
      <c r="C2684" s="329">
        <v>0</v>
      </c>
      <c r="D2684" s="329">
        <v>0</v>
      </c>
      <c r="E2684" s="329">
        <v>0</v>
      </c>
      <c r="F2684" s="329">
        <v>0</v>
      </c>
    </row>
    <row r="2685" spans="1:6" hidden="1" x14ac:dyDescent="0.25">
      <c r="A2685" s="327" t="s">
        <v>5059</v>
      </c>
      <c r="B2685" s="328" t="s">
        <v>5060</v>
      </c>
      <c r="C2685" s="329">
        <v>0</v>
      </c>
      <c r="D2685" s="329">
        <v>1282765</v>
      </c>
      <c r="E2685" s="329">
        <v>0</v>
      </c>
      <c r="F2685" s="329">
        <v>1282765</v>
      </c>
    </row>
    <row r="2686" spans="1:6" hidden="1" x14ac:dyDescent="0.25">
      <c r="A2686" s="327" t="s">
        <v>5061</v>
      </c>
      <c r="B2686" s="328" t="s">
        <v>5062</v>
      </c>
      <c r="C2686" s="329">
        <v>0</v>
      </c>
      <c r="D2686" s="329">
        <v>0</v>
      </c>
      <c r="E2686" s="329">
        <v>0</v>
      </c>
      <c r="F2686" s="329">
        <v>0</v>
      </c>
    </row>
    <row r="2687" spans="1:6" hidden="1" x14ac:dyDescent="0.25">
      <c r="A2687" s="327" t="s">
        <v>5063</v>
      </c>
      <c r="B2687" s="328" t="s">
        <v>5064</v>
      </c>
      <c r="C2687" s="329">
        <v>0</v>
      </c>
      <c r="D2687" s="329">
        <v>0</v>
      </c>
      <c r="E2687" s="329">
        <v>0</v>
      </c>
      <c r="F2687" s="329">
        <v>0</v>
      </c>
    </row>
    <row r="2688" spans="1:6" hidden="1" x14ac:dyDescent="0.25">
      <c r="A2688" s="327" t="s">
        <v>5065</v>
      </c>
      <c r="B2688" s="328" t="s">
        <v>5066</v>
      </c>
      <c r="C2688" s="329">
        <v>0</v>
      </c>
      <c r="D2688" s="329">
        <v>0</v>
      </c>
      <c r="E2688" s="329">
        <v>0</v>
      </c>
      <c r="F2688" s="329">
        <v>0</v>
      </c>
    </row>
    <row r="2689" spans="1:6" hidden="1" x14ac:dyDescent="0.25">
      <c r="A2689" s="327" t="s">
        <v>5067</v>
      </c>
      <c r="B2689" s="328" t="s">
        <v>5068</v>
      </c>
      <c r="C2689" s="329">
        <v>0</v>
      </c>
      <c r="D2689" s="329">
        <v>6265380</v>
      </c>
      <c r="E2689" s="329">
        <v>0</v>
      </c>
      <c r="F2689" s="329">
        <v>6265380</v>
      </c>
    </row>
    <row r="2690" spans="1:6" hidden="1" x14ac:dyDescent="0.25">
      <c r="A2690" s="327" t="s">
        <v>5069</v>
      </c>
      <c r="B2690" s="328" t="s">
        <v>5070</v>
      </c>
      <c r="C2690" s="329">
        <v>0</v>
      </c>
      <c r="D2690" s="329">
        <v>8851807.5</v>
      </c>
      <c r="E2690" s="329">
        <v>0</v>
      </c>
      <c r="F2690" s="329">
        <v>8851807.5</v>
      </c>
    </row>
    <row r="2691" spans="1:6" hidden="1" x14ac:dyDescent="0.25">
      <c r="A2691" s="327" t="s">
        <v>5071</v>
      </c>
      <c r="B2691" s="328" t="s">
        <v>5072</v>
      </c>
      <c r="C2691" s="329">
        <v>0</v>
      </c>
      <c r="D2691" s="329">
        <v>0</v>
      </c>
      <c r="E2691" s="329">
        <v>0</v>
      </c>
      <c r="F2691" s="329">
        <v>0</v>
      </c>
    </row>
    <row r="2692" spans="1:6" hidden="1" x14ac:dyDescent="0.25">
      <c r="A2692" s="327" t="s">
        <v>5073</v>
      </c>
      <c r="B2692" s="328" t="s">
        <v>5074</v>
      </c>
      <c r="C2692" s="329">
        <v>0</v>
      </c>
      <c r="D2692" s="329">
        <v>39470</v>
      </c>
      <c r="E2692" s="329">
        <v>0</v>
      </c>
      <c r="F2692" s="329">
        <v>39470</v>
      </c>
    </row>
    <row r="2693" spans="1:6" hidden="1" x14ac:dyDescent="0.25">
      <c r="A2693" s="327" t="s">
        <v>5075</v>
      </c>
      <c r="B2693" s="328" t="s">
        <v>5076</v>
      </c>
      <c r="C2693" s="329">
        <v>0</v>
      </c>
      <c r="D2693" s="329">
        <v>1170000</v>
      </c>
      <c r="E2693" s="329">
        <v>0</v>
      </c>
      <c r="F2693" s="329">
        <v>1170000</v>
      </c>
    </row>
    <row r="2694" spans="1:6" hidden="1" x14ac:dyDescent="0.25">
      <c r="A2694" s="327" t="s">
        <v>5077</v>
      </c>
      <c r="B2694" s="328" t="s">
        <v>5078</v>
      </c>
      <c r="C2694" s="329">
        <v>0</v>
      </c>
      <c r="D2694" s="329">
        <v>7580800</v>
      </c>
      <c r="E2694" s="329">
        <v>0</v>
      </c>
      <c r="F2694" s="329">
        <v>7580800</v>
      </c>
    </row>
    <row r="2695" spans="1:6" hidden="1" x14ac:dyDescent="0.25">
      <c r="A2695" s="327" t="s">
        <v>5079</v>
      </c>
      <c r="B2695" s="328" t="s">
        <v>5080</v>
      </c>
      <c r="C2695" s="329">
        <v>0</v>
      </c>
      <c r="D2695" s="329">
        <v>61537.5</v>
      </c>
      <c r="E2695" s="329">
        <v>0</v>
      </c>
      <c r="F2695" s="329">
        <v>61537.5</v>
      </c>
    </row>
    <row r="2696" spans="1:6" hidden="1" x14ac:dyDescent="0.25">
      <c r="A2696" s="327" t="s">
        <v>5081</v>
      </c>
      <c r="B2696" s="328" t="s">
        <v>5082</v>
      </c>
      <c r="C2696" s="329">
        <v>0</v>
      </c>
      <c r="D2696" s="329">
        <v>0</v>
      </c>
      <c r="E2696" s="329">
        <v>0</v>
      </c>
      <c r="F2696" s="329">
        <v>0</v>
      </c>
    </row>
    <row r="2697" spans="1:6" hidden="1" x14ac:dyDescent="0.25">
      <c r="A2697" s="327" t="s">
        <v>5083</v>
      </c>
      <c r="B2697" s="328" t="s">
        <v>5084</v>
      </c>
      <c r="C2697" s="329">
        <v>0</v>
      </c>
      <c r="D2697" s="329">
        <v>0</v>
      </c>
      <c r="E2697" s="329">
        <v>0</v>
      </c>
      <c r="F2697" s="329">
        <v>0</v>
      </c>
    </row>
    <row r="2698" spans="1:6" hidden="1" x14ac:dyDescent="0.25">
      <c r="A2698" s="327" t="s">
        <v>5085</v>
      </c>
      <c r="B2698" s="328" t="s">
        <v>5032</v>
      </c>
      <c r="C2698" s="329">
        <v>0</v>
      </c>
      <c r="D2698" s="329">
        <v>352653878.58999997</v>
      </c>
      <c r="E2698" s="329">
        <v>3501817.66</v>
      </c>
      <c r="F2698" s="329">
        <v>349152060.92999995</v>
      </c>
    </row>
    <row r="2699" spans="1:6" hidden="1" x14ac:dyDescent="0.25">
      <c r="A2699" s="327" t="s">
        <v>5086</v>
      </c>
      <c r="B2699" s="328" t="s">
        <v>5087</v>
      </c>
      <c r="C2699" s="329">
        <v>0</v>
      </c>
      <c r="D2699" s="329">
        <v>257562814.52999997</v>
      </c>
      <c r="E2699" s="329">
        <v>3487574.14</v>
      </c>
      <c r="F2699" s="329">
        <v>254075240.38999999</v>
      </c>
    </row>
    <row r="2700" spans="1:6" hidden="1" x14ac:dyDescent="0.25">
      <c r="A2700" s="327" t="s">
        <v>5088</v>
      </c>
      <c r="B2700" s="328" t="s">
        <v>5089</v>
      </c>
      <c r="C2700" s="329">
        <v>0</v>
      </c>
      <c r="D2700" s="329">
        <v>0</v>
      </c>
      <c r="E2700" s="329">
        <v>0</v>
      </c>
      <c r="F2700" s="329">
        <v>0</v>
      </c>
    </row>
    <row r="2701" spans="1:6" hidden="1" x14ac:dyDescent="0.25">
      <c r="A2701" s="327" t="s">
        <v>5090</v>
      </c>
      <c r="B2701" s="328" t="s">
        <v>5091</v>
      </c>
      <c r="C2701" s="329">
        <v>0</v>
      </c>
      <c r="D2701" s="329">
        <v>36000</v>
      </c>
      <c r="E2701" s="329">
        <v>0</v>
      </c>
      <c r="F2701" s="329">
        <v>36000</v>
      </c>
    </row>
    <row r="2702" spans="1:6" hidden="1" x14ac:dyDescent="0.25">
      <c r="A2702" s="327" t="s">
        <v>5092</v>
      </c>
      <c r="B2702" s="328" t="s">
        <v>5093</v>
      </c>
      <c r="C2702" s="329">
        <v>0</v>
      </c>
      <c r="D2702" s="329">
        <v>7083107.7199999997</v>
      </c>
      <c r="E2702" s="329">
        <v>0</v>
      </c>
      <c r="F2702" s="329">
        <v>7083107.7199999997</v>
      </c>
    </row>
    <row r="2703" spans="1:6" hidden="1" x14ac:dyDescent="0.25">
      <c r="A2703" s="327" t="s">
        <v>5094</v>
      </c>
      <c r="B2703" s="328" t="s">
        <v>5095</v>
      </c>
      <c r="C2703" s="329">
        <v>0</v>
      </c>
      <c r="D2703" s="329">
        <v>63989528.490000002</v>
      </c>
      <c r="E2703" s="329">
        <v>11273.52</v>
      </c>
      <c r="F2703" s="329">
        <v>63978254.969999999</v>
      </c>
    </row>
    <row r="2704" spans="1:6" hidden="1" x14ac:dyDescent="0.25">
      <c r="A2704" s="327" t="s">
        <v>5096</v>
      </c>
      <c r="B2704" s="328" t="s">
        <v>5097</v>
      </c>
      <c r="C2704" s="329">
        <v>0</v>
      </c>
      <c r="D2704" s="329">
        <v>14083905</v>
      </c>
      <c r="E2704" s="329">
        <v>2970</v>
      </c>
      <c r="F2704" s="329">
        <v>14080935</v>
      </c>
    </row>
    <row r="2705" spans="1:6" hidden="1" x14ac:dyDescent="0.25">
      <c r="A2705" s="327" t="s">
        <v>5098</v>
      </c>
      <c r="B2705" s="328" t="s">
        <v>5099</v>
      </c>
      <c r="C2705" s="329">
        <v>0</v>
      </c>
      <c r="D2705" s="329">
        <v>3797022.85</v>
      </c>
      <c r="E2705" s="329">
        <v>0</v>
      </c>
      <c r="F2705" s="329">
        <v>3797022.85</v>
      </c>
    </row>
    <row r="2706" spans="1:6" hidden="1" x14ac:dyDescent="0.25">
      <c r="A2706" s="327" t="s">
        <v>5100</v>
      </c>
      <c r="B2706" s="328" t="s">
        <v>5101</v>
      </c>
      <c r="C2706" s="329">
        <v>0</v>
      </c>
      <c r="D2706" s="329">
        <v>2533000</v>
      </c>
      <c r="E2706" s="329">
        <v>0</v>
      </c>
      <c r="F2706" s="329">
        <v>2533000</v>
      </c>
    </row>
    <row r="2707" spans="1:6" hidden="1" x14ac:dyDescent="0.25">
      <c r="A2707" s="327" t="s">
        <v>5102</v>
      </c>
      <c r="B2707" s="328" t="s">
        <v>5103</v>
      </c>
      <c r="C2707" s="329">
        <v>0</v>
      </c>
      <c r="D2707" s="329">
        <v>3568500</v>
      </c>
      <c r="E2707" s="329">
        <v>0</v>
      </c>
      <c r="F2707" s="329">
        <v>3568500</v>
      </c>
    </row>
    <row r="2708" spans="1:6" hidden="1" x14ac:dyDescent="0.25">
      <c r="A2708" s="327" t="s">
        <v>5104</v>
      </c>
      <c r="B2708" s="328" t="s">
        <v>5105</v>
      </c>
      <c r="C2708" s="329">
        <v>0</v>
      </c>
      <c r="D2708" s="329">
        <v>15693710</v>
      </c>
      <c r="E2708" s="329">
        <v>3180</v>
      </c>
      <c r="F2708" s="329">
        <v>15690530</v>
      </c>
    </row>
    <row r="2709" spans="1:6" hidden="1" x14ac:dyDescent="0.25">
      <c r="A2709" s="327" t="s">
        <v>5106</v>
      </c>
      <c r="B2709" s="328" t="s">
        <v>5107</v>
      </c>
      <c r="C2709" s="329">
        <v>0</v>
      </c>
      <c r="D2709" s="329">
        <v>15693710</v>
      </c>
      <c r="E2709" s="329">
        <v>3180</v>
      </c>
      <c r="F2709" s="329">
        <v>15690530</v>
      </c>
    </row>
    <row r="2710" spans="1:6" hidden="1" x14ac:dyDescent="0.25">
      <c r="A2710" s="327" t="s">
        <v>5108</v>
      </c>
      <c r="B2710" s="328" t="s">
        <v>5109</v>
      </c>
      <c r="C2710" s="329">
        <v>0</v>
      </c>
      <c r="D2710" s="329">
        <v>0</v>
      </c>
      <c r="E2710" s="329">
        <v>0</v>
      </c>
      <c r="F2710" s="329">
        <v>0</v>
      </c>
    </row>
    <row r="2711" spans="1:6" hidden="1" x14ac:dyDescent="0.25">
      <c r="A2711" s="327" t="s">
        <v>5110</v>
      </c>
      <c r="B2711" s="328" t="s">
        <v>5111</v>
      </c>
      <c r="C2711" s="329">
        <v>0</v>
      </c>
      <c r="D2711" s="329">
        <v>5981850</v>
      </c>
      <c r="E2711" s="329">
        <v>1080</v>
      </c>
      <c r="F2711" s="329">
        <v>5980770</v>
      </c>
    </row>
    <row r="2712" spans="1:6" hidden="1" x14ac:dyDescent="0.25">
      <c r="A2712" s="327" t="s">
        <v>5112</v>
      </c>
      <c r="B2712" s="328" t="s">
        <v>5113</v>
      </c>
      <c r="C2712" s="329">
        <v>0</v>
      </c>
      <c r="D2712" s="329">
        <v>0</v>
      </c>
      <c r="E2712" s="329">
        <v>0</v>
      </c>
      <c r="F2712" s="329">
        <v>0</v>
      </c>
    </row>
    <row r="2713" spans="1:6" hidden="1" x14ac:dyDescent="0.25">
      <c r="A2713" s="327" t="s">
        <v>5114</v>
      </c>
      <c r="B2713" s="328" t="s">
        <v>5115</v>
      </c>
      <c r="C2713" s="329">
        <v>0</v>
      </c>
      <c r="D2713" s="329">
        <v>0</v>
      </c>
      <c r="E2713" s="329">
        <v>0</v>
      </c>
      <c r="F2713" s="329">
        <v>0</v>
      </c>
    </row>
    <row r="2714" spans="1:6" hidden="1" x14ac:dyDescent="0.25">
      <c r="A2714" s="327" t="s">
        <v>5116</v>
      </c>
      <c r="B2714" s="328" t="s">
        <v>5117</v>
      </c>
      <c r="C2714" s="329">
        <v>0</v>
      </c>
      <c r="D2714" s="329">
        <v>0</v>
      </c>
      <c r="E2714" s="329">
        <v>0</v>
      </c>
      <c r="F2714" s="329">
        <v>0</v>
      </c>
    </row>
    <row r="2715" spans="1:6" hidden="1" x14ac:dyDescent="0.25">
      <c r="A2715" s="327" t="s">
        <v>5118</v>
      </c>
      <c r="B2715" s="328" t="s">
        <v>5119</v>
      </c>
      <c r="C2715" s="329">
        <v>0</v>
      </c>
      <c r="D2715" s="329">
        <v>0</v>
      </c>
      <c r="E2715" s="329">
        <v>0</v>
      </c>
      <c r="F2715" s="329">
        <v>0</v>
      </c>
    </row>
    <row r="2716" spans="1:6" hidden="1" x14ac:dyDescent="0.25">
      <c r="A2716" s="327" t="s">
        <v>5120</v>
      </c>
      <c r="B2716" s="328" t="s">
        <v>5121</v>
      </c>
      <c r="C2716" s="329">
        <v>0</v>
      </c>
      <c r="D2716" s="329">
        <v>62000</v>
      </c>
      <c r="E2716" s="329">
        <v>0</v>
      </c>
      <c r="F2716" s="329">
        <v>62000</v>
      </c>
    </row>
    <row r="2717" spans="1:6" hidden="1" x14ac:dyDescent="0.25">
      <c r="A2717" s="327" t="s">
        <v>5122</v>
      </c>
      <c r="B2717" s="328" t="s">
        <v>5123</v>
      </c>
      <c r="C2717" s="329">
        <v>0</v>
      </c>
      <c r="D2717" s="329">
        <v>9499860</v>
      </c>
      <c r="E2717" s="329">
        <v>2100</v>
      </c>
      <c r="F2717" s="329">
        <v>9497760</v>
      </c>
    </row>
    <row r="2718" spans="1:6" hidden="1" x14ac:dyDescent="0.25">
      <c r="A2718" s="327" t="s">
        <v>5124</v>
      </c>
      <c r="B2718" s="328" t="s">
        <v>5125</v>
      </c>
      <c r="C2718" s="329">
        <v>0</v>
      </c>
      <c r="D2718" s="329">
        <v>150000</v>
      </c>
      <c r="E2718" s="329">
        <v>0</v>
      </c>
      <c r="F2718" s="329">
        <v>150000</v>
      </c>
    </row>
    <row r="2719" spans="1:6" hidden="1" x14ac:dyDescent="0.25">
      <c r="A2719" s="327" t="s">
        <v>5126</v>
      </c>
      <c r="B2719" s="328" t="s">
        <v>5127</v>
      </c>
      <c r="C2719" s="329">
        <v>0</v>
      </c>
      <c r="D2719" s="329">
        <v>0</v>
      </c>
      <c r="E2719" s="329">
        <v>0</v>
      </c>
      <c r="F2719" s="329">
        <v>0</v>
      </c>
    </row>
    <row r="2720" spans="1:6" hidden="1" x14ac:dyDescent="0.25">
      <c r="A2720" s="327" t="s">
        <v>5128</v>
      </c>
      <c r="B2720" s="328" t="s">
        <v>5129</v>
      </c>
      <c r="C2720" s="329">
        <v>0</v>
      </c>
      <c r="D2720" s="329">
        <v>0</v>
      </c>
      <c r="E2720" s="329">
        <v>0</v>
      </c>
      <c r="F2720" s="329">
        <v>0</v>
      </c>
    </row>
    <row r="2721" spans="1:6" hidden="1" x14ac:dyDescent="0.25">
      <c r="A2721" s="327" t="s">
        <v>35</v>
      </c>
      <c r="B2721" s="328" t="s">
        <v>5130</v>
      </c>
      <c r="C2721" s="329">
        <v>0</v>
      </c>
      <c r="D2721" s="329">
        <v>726351383.63000011</v>
      </c>
      <c r="E2721" s="329">
        <v>47154840.399999999</v>
      </c>
      <c r="F2721" s="329">
        <v>679196543.23000014</v>
      </c>
    </row>
    <row r="2722" spans="1:6" hidden="1" x14ac:dyDescent="0.25">
      <c r="A2722" s="327" t="s">
        <v>5131</v>
      </c>
      <c r="B2722" s="328" t="s">
        <v>5132</v>
      </c>
      <c r="C2722" s="329">
        <v>0</v>
      </c>
      <c r="D2722" s="329">
        <v>26157179.390000001</v>
      </c>
      <c r="E2722" s="329">
        <v>867887.68999999983</v>
      </c>
      <c r="F2722" s="329">
        <v>25289291.699999999</v>
      </c>
    </row>
    <row r="2723" spans="1:6" hidden="1" x14ac:dyDescent="0.25">
      <c r="A2723" s="327" t="s">
        <v>5133</v>
      </c>
      <c r="B2723" s="328" t="s">
        <v>5134</v>
      </c>
      <c r="C2723" s="329">
        <v>0</v>
      </c>
      <c r="D2723" s="329">
        <v>9865264.9799999986</v>
      </c>
      <c r="E2723" s="329">
        <v>382725.29</v>
      </c>
      <c r="F2723" s="329">
        <v>9482539.6899999995</v>
      </c>
    </row>
    <row r="2724" spans="1:6" hidden="1" x14ac:dyDescent="0.25">
      <c r="A2724" s="327" t="s">
        <v>5135</v>
      </c>
      <c r="B2724" s="328" t="s">
        <v>5136</v>
      </c>
      <c r="C2724" s="329">
        <v>0</v>
      </c>
      <c r="D2724" s="329">
        <v>5913121.7200000007</v>
      </c>
      <c r="E2724" s="329">
        <v>40626.630000000005</v>
      </c>
      <c r="F2724" s="329">
        <v>5872495.0900000008</v>
      </c>
    </row>
    <row r="2725" spans="1:6" hidden="1" x14ac:dyDescent="0.25">
      <c r="A2725" s="327" t="s">
        <v>5137</v>
      </c>
      <c r="B2725" s="328" t="s">
        <v>5138</v>
      </c>
      <c r="C2725" s="329">
        <v>0</v>
      </c>
      <c r="D2725" s="329">
        <v>3952143.2600000007</v>
      </c>
      <c r="E2725" s="329">
        <v>342098.66</v>
      </c>
      <c r="F2725" s="329">
        <v>3610044.6000000006</v>
      </c>
    </row>
    <row r="2726" spans="1:6" hidden="1" x14ac:dyDescent="0.25">
      <c r="A2726" s="327" t="s">
        <v>5139</v>
      </c>
      <c r="B2726" s="328" t="s">
        <v>5140</v>
      </c>
      <c r="C2726" s="329">
        <v>0</v>
      </c>
      <c r="D2726" s="329">
        <v>36906.119999999995</v>
      </c>
      <c r="E2726" s="329">
        <v>0</v>
      </c>
      <c r="F2726" s="329">
        <v>36906.119999999995</v>
      </c>
    </row>
    <row r="2727" spans="1:6" hidden="1" x14ac:dyDescent="0.25">
      <c r="A2727" s="327" t="s">
        <v>5141</v>
      </c>
      <c r="B2727" s="328" t="s">
        <v>5142</v>
      </c>
      <c r="C2727" s="329">
        <v>0</v>
      </c>
      <c r="D2727" s="329">
        <v>30107.1</v>
      </c>
      <c r="E2727" s="329">
        <v>0</v>
      </c>
      <c r="F2727" s="329">
        <v>30107.1</v>
      </c>
    </row>
    <row r="2728" spans="1:6" hidden="1" x14ac:dyDescent="0.25">
      <c r="A2728" s="327" t="s">
        <v>5143</v>
      </c>
      <c r="B2728" s="328" t="s">
        <v>5144</v>
      </c>
      <c r="C2728" s="329">
        <v>0</v>
      </c>
      <c r="D2728" s="329">
        <v>6799.02</v>
      </c>
      <c r="E2728" s="329">
        <v>0</v>
      </c>
      <c r="F2728" s="329">
        <v>6799.02</v>
      </c>
    </row>
    <row r="2729" spans="1:6" hidden="1" x14ac:dyDescent="0.25">
      <c r="A2729" s="327" t="s">
        <v>5145</v>
      </c>
      <c r="B2729" s="328" t="s">
        <v>5146</v>
      </c>
      <c r="C2729" s="329">
        <v>0</v>
      </c>
      <c r="D2729" s="329">
        <v>4872</v>
      </c>
      <c r="E2729" s="329">
        <v>0</v>
      </c>
      <c r="F2729" s="329">
        <v>4872</v>
      </c>
    </row>
    <row r="2730" spans="1:6" hidden="1" x14ac:dyDescent="0.25">
      <c r="A2730" s="327" t="s">
        <v>5147</v>
      </c>
      <c r="B2730" s="328" t="s">
        <v>5146</v>
      </c>
      <c r="C2730" s="329">
        <v>0</v>
      </c>
      <c r="D2730" s="329">
        <v>4872</v>
      </c>
      <c r="E2730" s="329">
        <v>0</v>
      </c>
      <c r="F2730" s="329">
        <v>4872</v>
      </c>
    </row>
    <row r="2731" spans="1:6" hidden="1" x14ac:dyDescent="0.25">
      <c r="A2731" s="327" t="s">
        <v>5148</v>
      </c>
      <c r="B2731" s="328" t="s">
        <v>5134</v>
      </c>
      <c r="C2731" s="329">
        <v>0</v>
      </c>
      <c r="D2731" s="329">
        <v>4948910.9700000007</v>
      </c>
      <c r="E2731" s="329">
        <v>3140.54</v>
      </c>
      <c r="F2731" s="329">
        <v>4945770.4300000006</v>
      </c>
    </row>
    <row r="2732" spans="1:6" hidden="1" x14ac:dyDescent="0.25">
      <c r="A2732" s="327" t="s">
        <v>5149</v>
      </c>
      <c r="B2732" s="328" t="s">
        <v>5150</v>
      </c>
      <c r="C2732" s="329">
        <v>0</v>
      </c>
      <c r="D2732" s="329">
        <v>4948910.9700000007</v>
      </c>
      <c r="E2732" s="329">
        <v>3140.54</v>
      </c>
      <c r="F2732" s="329">
        <v>4945770.4300000006</v>
      </c>
    </row>
    <row r="2733" spans="1:6" hidden="1" x14ac:dyDescent="0.25">
      <c r="A2733" s="327" t="s">
        <v>5151</v>
      </c>
      <c r="B2733" s="328" t="s">
        <v>5152</v>
      </c>
      <c r="C2733" s="329">
        <v>0</v>
      </c>
      <c r="D2733" s="329">
        <v>679390.12</v>
      </c>
      <c r="E2733" s="329">
        <v>1669.24</v>
      </c>
      <c r="F2733" s="329">
        <v>677720.88</v>
      </c>
    </row>
    <row r="2734" spans="1:6" hidden="1" x14ac:dyDescent="0.25">
      <c r="A2734" s="327" t="s">
        <v>5153</v>
      </c>
      <c r="B2734" s="328" t="s">
        <v>5154</v>
      </c>
      <c r="C2734" s="329">
        <v>0</v>
      </c>
      <c r="D2734" s="329">
        <v>679390.12</v>
      </c>
      <c r="E2734" s="329">
        <v>1669.24</v>
      </c>
      <c r="F2734" s="329">
        <v>677720.88</v>
      </c>
    </row>
    <row r="2735" spans="1:6" hidden="1" x14ac:dyDescent="0.25">
      <c r="A2735" s="327" t="s">
        <v>5155</v>
      </c>
      <c r="B2735" s="328" t="s">
        <v>5156</v>
      </c>
      <c r="C2735" s="329">
        <v>0</v>
      </c>
      <c r="D2735" s="329">
        <v>10128900.219999999</v>
      </c>
      <c r="E2735" s="329">
        <v>473322.92000000004</v>
      </c>
      <c r="F2735" s="329">
        <v>9655577.2999999989</v>
      </c>
    </row>
    <row r="2736" spans="1:6" hidden="1" x14ac:dyDescent="0.25">
      <c r="A2736" s="327" t="s">
        <v>5157</v>
      </c>
      <c r="B2736" s="328" t="s">
        <v>5158</v>
      </c>
      <c r="C2736" s="329">
        <v>0</v>
      </c>
      <c r="D2736" s="329">
        <v>10056062.259999998</v>
      </c>
      <c r="E2736" s="329">
        <v>473322.92000000004</v>
      </c>
      <c r="F2736" s="329">
        <v>9582739.339999998</v>
      </c>
    </row>
    <row r="2737" spans="1:6" hidden="1" x14ac:dyDescent="0.25">
      <c r="A2737" s="327" t="s">
        <v>5159</v>
      </c>
      <c r="B2737" s="328" t="s">
        <v>5160</v>
      </c>
      <c r="C2737" s="329">
        <v>0</v>
      </c>
      <c r="D2737" s="329">
        <v>68850.06</v>
      </c>
      <c r="E2737" s="329">
        <v>0</v>
      </c>
      <c r="F2737" s="329">
        <v>68850.06</v>
      </c>
    </row>
    <row r="2738" spans="1:6" hidden="1" x14ac:dyDescent="0.25">
      <c r="A2738" s="327" t="s">
        <v>5161</v>
      </c>
      <c r="B2738" s="328" t="s">
        <v>5162</v>
      </c>
      <c r="C2738" s="329">
        <v>0</v>
      </c>
      <c r="D2738" s="329">
        <v>3987.9</v>
      </c>
      <c r="E2738" s="329">
        <v>0</v>
      </c>
      <c r="F2738" s="329">
        <v>3987.9</v>
      </c>
    </row>
    <row r="2739" spans="1:6" hidden="1" x14ac:dyDescent="0.25">
      <c r="A2739" s="327" t="s">
        <v>5163</v>
      </c>
      <c r="B2739" s="328" t="s">
        <v>5164</v>
      </c>
      <c r="C2739" s="329">
        <v>0</v>
      </c>
      <c r="D2739" s="329">
        <v>492558.44999999995</v>
      </c>
      <c r="E2739" s="329">
        <v>7029.7</v>
      </c>
      <c r="F2739" s="329">
        <v>485528.74999999994</v>
      </c>
    </row>
    <row r="2740" spans="1:6" hidden="1" x14ac:dyDescent="0.25">
      <c r="A2740" s="327" t="s">
        <v>5165</v>
      </c>
      <c r="B2740" s="328" t="s">
        <v>5166</v>
      </c>
      <c r="C2740" s="329">
        <v>0</v>
      </c>
      <c r="D2740" s="329">
        <v>492158.54999999993</v>
      </c>
      <c r="E2740" s="329">
        <v>7029.7</v>
      </c>
      <c r="F2740" s="329">
        <v>485128.84999999992</v>
      </c>
    </row>
    <row r="2741" spans="1:6" hidden="1" x14ac:dyDescent="0.25">
      <c r="A2741" s="327" t="s">
        <v>5167</v>
      </c>
      <c r="B2741" s="328" t="s">
        <v>5168</v>
      </c>
      <c r="C2741" s="329">
        <v>0</v>
      </c>
      <c r="D2741" s="329">
        <v>399.9</v>
      </c>
      <c r="E2741" s="329">
        <v>0</v>
      </c>
      <c r="F2741" s="329">
        <v>399.9</v>
      </c>
    </row>
    <row r="2742" spans="1:6" hidden="1" x14ac:dyDescent="0.25">
      <c r="A2742" s="327" t="s">
        <v>5169</v>
      </c>
      <c r="B2742" s="328" t="s">
        <v>5170</v>
      </c>
      <c r="C2742" s="329">
        <v>0</v>
      </c>
      <c r="D2742" s="329">
        <v>376.53</v>
      </c>
      <c r="E2742" s="329">
        <v>0</v>
      </c>
      <c r="F2742" s="329">
        <v>376.53</v>
      </c>
    </row>
    <row r="2743" spans="1:6" hidden="1" x14ac:dyDescent="0.25">
      <c r="A2743" s="327" t="s">
        <v>5171</v>
      </c>
      <c r="B2743" s="328" t="s">
        <v>5172</v>
      </c>
      <c r="C2743" s="329">
        <v>0</v>
      </c>
      <c r="D2743" s="329">
        <v>376.53</v>
      </c>
      <c r="E2743" s="329">
        <v>0</v>
      </c>
      <c r="F2743" s="329">
        <v>376.53</v>
      </c>
    </row>
    <row r="2744" spans="1:6" hidden="1" x14ac:dyDescent="0.25">
      <c r="A2744" s="327" t="s">
        <v>5173</v>
      </c>
      <c r="B2744" s="328" t="s">
        <v>2069</v>
      </c>
      <c r="C2744" s="329">
        <v>0</v>
      </c>
      <c r="D2744" s="329">
        <v>19988598.329999998</v>
      </c>
      <c r="E2744" s="329">
        <v>420983.62</v>
      </c>
      <c r="F2744" s="329">
        <v>19567614.709999997</v>
      </c>
    </row>
    <row r="2745" spans="1:6" hidden="1" x14ac:dyDescent="0.25">
      <c r="A2745" s="327" t="s">
        <v>5174</v>
      </c>
      <c r="B2745" s="328" t="s">
        <v>5175</v>
      </c>
      <c r="C2745" s="329">
        <v>0</v>
      </c>
      <c r="D2745" s="329">
        <v>18710167.620000001</v>
      </c>
      <c r="E2745" s="329">
        <v>393124.58999999997</v>
      </c>
      <c r="F2745" s="329">
        <v>18317043.030000001</v>
      </c>
    </row>
    <row r="2746" spans="1:6" hidden="1" x14ac:dyDescent="0.25">
      <c r="A2746" s="327" t="s">
        <v>5176</v>
      </c>
      <c r="B2746" s="328" t="s">
        <v>5177</v>
      </c>
      <c r="C2746" s="329">
        <v>0</v>
      </c>
      <c r="D2746" s="329">
        <v>3392005.45</v>
      </c>
      <c r="E2746" s="329">
        <v>228983.86000000002</v>
      </c>
      <c r="F2746" s="329">
        <v>3163021.5900000003</v>
      </c>
    </row>
    <row r="2747" spans="1:6" hidden="1" x14ac:dyDescent="0.25">
      <c r="A2747" s="327" t="s">
        <v>5178</v>
      </c>
      <c r="B2747" s="328" t="s">
        <v>5179</v>
      </c>
      <c r="C2747" s="329">
        <v>0</v>
      </c>
      <c r="D2747" s="329">
        <v>815776.82000000007</v>
      </c>
      <c r="E2747" s="329">
        <v>1806.1</v>
      </c>
      <c r="F2747" s="329">
        <v>813970.72000000009</v>
      </c>
    </row>
    <row r="2748" spans="1:6" hidden="1" x14ac:dyDescent="0.25">
      <c r="A2748" s="327" t="s">
        <v>5180</v>
      </c>
      <c r="B2748" s="328" t="s">
        <v>5181</v>
      </c>
      <c r="C2748" s="329">
        <v>0</v>
      </c>
      <c r="D2748" s="329">
        <v>1284101.46</v>
      </c>
      <c r="E2748" s="329">
        <v>45681.81</v>
      </c>
      <c r="F2748" s="329">
        <v>1238419.6499999999</v>
      </c>
    </row>
    <row r="2749" spans="1:6" hidden="1" x14ac:dyDescent="0.25">
      <c r="A2749" s="327" t="s">
        <v>5182</v>
      </c>
      <c r="B2749" s="328" t="s">
        <v>5183</v>
      </c>
      <c r="C2749" s="329">
        <v>0</v>
      </c>
      <c r="D2749" s="329">
        <v>0</v>
      </c>
      <c r="E2749" s="329">
        <v>0</v>
      </c>
      <c r="F2749" s="329">
        <v>0</v>
      </c>
    </row>
    <row r="2750" spans="1:6" hidden="1" x14ac:dyDescent="0.25">
      <c r="A2750" s="327" t="s">
        <v>5184</v>
      </c>
      <c r="B2750" s="328" t="s">
        <v>5185</v>
      </c>
      <c r="C2750" s="329">
        <v>0</v>
      </c>
      <c r="D2750" s="329">
        <v>13173427.23</v>
      </c>
      <c r="E2750" s="329">
        <v>116652.82000000002</v>
      </c>
      <c r="F2750" s="329">
        <v>13056774.41</v>
      </c>
    </row>
    <row r="2751" spans="1:6" hidden="1" x14ac:dyDescent="0.25">
      <c r="A2751" s="327" t="s">
        <v>5186</v>
      </c>
      <c r="B2751" s="328" t="s">
        <v>5187</v>
      </c>
      <c r="C2751" s="329">
        <v>0</v>
      </c>
      <c r="D2751" s="329">
        <v>33283.86</v>
      </c>
      <c r="E2751" s="329">
        <v>0</v>
      </c>
      <c r="F2751" s="329">
        <v>33283.86</v>
      </c>
    </row>
    <row r="2752" spans="1:6" hidden="1" x14ac:dyDescent="0.25">
      <c r="A2752" s="327" t="s">
        <v>5188</v>
      </c>
      <c r="B2752" s="328" t="s">
        <v>5189</v>
      </c>
      <c r="C2752" s="329">
        <v>0</v>
      </c>
      <c r="D2752" s="329">
        <v>11572.8</v>
      </c>
      <c r="E2752" s="329">
        <v>0</v>
      </c>
      <c r="F2752" s="329">
        <v>11572.8</v>
      </c>
    </row>
    <row r="2753" spans="1:6" hidden="1" x14ac:dyDescent="0.25">
      <c r="A2753" s="327" t="s">
        <v>5190</v>
      </c>
      <c r="B2753" s="328" t="s">
        <v>5191</v>
      </c>
      <c r="C2753" s="329">
        <v>0</v>
      </c>
      <c r="D2753" s="329">
        <v>0</v>
      </c>
      <c r="E2753" s="329">
        <v>0</v>
      </c>
      <c r="F2753" s="329">
        <v>0</v>
      </c>
    </row>
    <row r="2754" spans="1:6" hidden="1" x14ac:dyDescent="0.25">
      <c r="A2754" s="327" t="s">
        <v>5192</v>
      </c>
      <c r="B2754" s="328" t="s">
        <v>5193</v>
      </c>
      <c r="C2754" s="329">
        <v>0</v>
      </c>
      <c r="D2754" s="329">
        <v>379976.38999999996</v>
      </c>
      <c r="E2754" s="329">
        <v>0</v>
      </c>
      <c r="F2754" s="329">
        <v>379976.38999999996</v>
      </c>
    </row>
    <row r="2755" spans="1:6" hidden="1" x14ac:dyDescent="0.25">
      <c r="A2755" s="327" t="s">
        <v>5194</v>
      </c>
      <c r="B2755" s="328" t="s">
        <v>5195</v>
      </c>
      <c r="C2755" s="329">
        <v>0</v>
      </c>
      <c r="D2755" s="329">
        <v>379976.38999999996</v>
      </c>
      <c r="E2755" s="329">
        <v>0</v>
      </c>
      <c r="F2755" s="329">
        <v>379976.38999999996</v>
      </c>
    </row>
    <row r="2756" spans="1:6" hidden="1" x14ac:dyDescent="0.25">
      <c r="A2756" s="327" t="s">
        <v>5196</v>
      </c>
      <c r="B2756" s="328" t="s">
        <v>5197</v>
      </c>
      <c r="C2756" s="329">
        <v>0</v>
      </c>
      <c r="D2756" s="329">
        <v>0</v>
      </c>
      <c r="E2756" s="329">
        <v>0</v>
      </c>
      <c r="F2756" s="329">
        <v>0</v>
      </c>
    </row>
    <row r="2757" spans="1:6" hidden="1" x14ac:dyDescent="0.25">
      <c r="A2757" s="327" t="s">
        <v>5198</v>
      </c>
      <c r="B2757" s="328" t="s">
        <v>5199</v>
      </c>
      <c r="C2757" s="329">
        <v>0</v>
      </c>
      <c r="D2757" s="329">
        <v>898454.32</v>
      </c>
      <c r="E2757" s="329">
        <v>27859.030000000002</v>
      </c>
      <c r="F2757" s="329">
        <v>870595.28999999992</v>
      </c>
    </row>
    <row r="2758" spans="1:6" hidden="1" x14ac:dyDescent="0.25">
      <c r="A2758" s="327" t="s">
        <v>5200</v>
      </c>
      <c r="B2758" s="328" t="s">
        <v>5199</v>
      </c>
      <c r="C2758" s="329">
        <v>0</v>
      </c>
      <c r="D2758" s="329">
        <v>898454.32</v>
      </c>
      <c r="E2758" s="329">
        <v>27859.030000000002</v>
      </c>
      <c r="F2758" s="329">
        <v>870595.28999999992</v>
      </c>
    </row>
    <row r="2759" spans="1:6" hidden="1" x14ac:dyDescent="0.25">
      <c r="A2759" s="327" t="s">
        <v>5201</v>
      </c>
      <c r="B2759" s="328" t="s">
        <v>5202</v>
      </c>
      <c r="C2759" s="329">
        <v>0</v>
      </c>
      <c r="D2759" s="329">
        <v>0</v>
      </c>
      <c r="E2759" s="329">
        <v>0</v>
      </c>
      <c r="F2759" s="329">
        <v>0</v>
      </c>
    </row>
    <row r="2760" spans="1:6" hidden="1" x14ac:dyDescent="0.25">
      <c r="A2760" s="327" t="s">
        <v>5203</v>
      </c>
      <c r="B2760" s="328" t="s">
        <v>5204</v>
      </c>
      <c r="C2760" s="329">
        <v>0</v>
      </c>
      <c r="D2760" s="329">
        <v>0</v>
      </c>
      <c r="E2760" s="329">
        <v>0</v>
      </c>
      <c r="F2760" s="329">
        <v>0</v>
      </c>
    </row>
    <row r="2761" spans="1:6" hidden="1" x14ac:dyDescent="0.25">
      <c r="A2761" s="327" t="s">
        <v>5205</v>
      </c>
      <c r="B2761" s="328" t="s">
        <v>5206</v>
      </c>
      <c r="C2761" s="329">
        <v>0</v>
      </c>
      <c r="D2761" s="329">
        <v>0</v>
      </c>
      <c r="E2761" s="329">
        <v>0</v>
      </c>
      <c r="F2761" s="329">
        <v>0</v>
      </c>
    </row>
    <row r="2762" spans="1:6" hidden="1" x14ac:dyDescent="0.25">
      <c r="A2762" s="327" t="s">
        <v>5207</v>
      </c>
      <c r="B2762" s="328" t="s">
        <v>5208</v>
      </c>
      <c r="C2762" s="329">
        <v>0</v>
      </c>
      <c r="D2762" s="329">
        <v>174917937.67999998</v>
      </c>
      <c r="E2762" s="329">
        <v>11765025.670000004</v>
      </c>
      <c r="F2762" s="329">
        <v>163152912.00999996</v>
      </c>
    </row>
    <row r="2763" spans="1:6" hidden="1" x14ac:dyDescent="0.25">
      <c r="A2763" s="327" t="s">
        <v>5209</v>
      </c>
      <c r="B2763" s="328" t="s">
        <v>5210</v>
      </c>
      <c r="C2763" s="329">
        <v>0</v>
      </c>
      <c r="D2763" s="329">
        <v>3686096.81</v>
      </c>
      <c r="E2763" s="329">
        <v>8096</v>
      </c>
      <c r="F2763" s="329">
        <v>3678000.81</v>
      </c>
    </row>
    <row r="2764" spans="1:6" hidden="1" x14ac:dyDescent="0.25">
      <c r="A2764" s="327" t="s">
        <v>5211</v>
      </c>
      <c r="B2764" s="328" t="s">
        <v>5212</v>
      </c>
      <c r="C2764" s="329">
        <v>0</v>
      </c>
      <c r="D2764" s="329">
        <v>3686096.81</v>
      </c>
      <c r="E2764" s="329">
        <v>8096</v>
      </c>
      <c r="F2764" s="329">
        <v>3678000.81</v>
      </c>
    </row>
    <row r="2765" spans="1:6" hidden="1" x14ac:dyDescent="0.25">
      <c r="A2765" s="327" t="s">
        <v>5213</v>
      </c>
      <c r="B2765" s="328" t="s">
        <v>5214</v>
      </c>
      <c r="C2765" s="329">
        <v>0</v>
      </c>
      <c r="D2765" s="329">
        <v>87892110.170000017</v>
      </c>
      <c r="E2765" s="329">
        <v>3637054.15</v>
      </c>
      <c r="F2765" s="329">
        <v>84255056.020000011</v>
      </c>
    </row>
    <row r="2766" spans="1:6" hidden="1" x14ac:dyDescent="0.25">
      <c r="A2766" s="327" t="s">
        <v>5215</v>
      </c>
      <c r="B2766" s="328" t="s">
        <v>5216</v>
      </c>
      <c r="C2766" s="329">
        <v>0</v>
      </c>
      <c r="D2766" s="329">
        <v>11125132.469999997</v>
      </c>
      <c r="E2766" s="329">
        <v>7284.8</v>
      </c>
      <c r="F2766" s="329">
        <v>11117847.669999996</v>
      </c>
    </row>
    <row r="2767" spans="1:6" hidden="1" x14ac:dyDescent="0.25">
      <c r="A2767" s="327" t="s">
        <v>5217</v>
      </c>
      <c r="B2767" s="328" t="s">
        <v>5218</v>
      </c>
      <c r="C2767" s="329">
        <v>0</v>
      </c>
      <c r="D2767" s="329">
        <v>76766977.700000003</v>
      </c>
      <c r="E2767" s="329">
        <v>3629769.35</v>
      </c>
      <c r="F2767" s="329">
        <v>73137208.350000009</v>
      </c>
    </row>
    <row r="2768" spans="1:6" hidden="1" x14ac:dyDescent="0.25">
      <c r="A2768" s="327" t="s">
        <v>5219</v>
      </c>
      <c r="B2768" s="328" t="s">
        <v>5220</v>
      </c>
      <c r="C2768" s="329">
        <v>0</v>
      </c>
      <c r="D2768" s="329">
        <v>195233.38</v>
      </c>
      <c r="E2768" s="329">
        <v>728.87</v>
      </c>
      <c r="F2768" s="329">
        <v>194504.51</v>
      </c>
    </row>
    <row r="2769" spans="1:6" hidden="1" x14ac:dyDescent="0.25">
      <c r="A2769" s="327" t="s">
        <v>5221</v>
      </c>
      <c r="B2769" s="328" t="s">
        <v>5222</v>
      </c>
      <c r="C2769" s="329">
        <v>0</v>
      </c>
      <c r="D2769" s="329">
        <v>195233.38</v>
      </c>
      <c r="E2769" s="329">
        <v>728.87</v>
      </c>
      <c r="F2769" s="329">
        <v>194504.51</v>
      </c>
    </row>
    <row r="2770" spans="1:6" hidden="1" x14ac:dyDescent="0.25">
      <c r="A2770" s="327" t="s">
        <v>5223</v>
      </c>
      <c r="B2770" s="328" t="s">
        <v>5224</v>
      </c>
      <c r="C2770" s="329">
        <v>0</v>
      </c>
      <c r="D2770" s="329">
        <v>1681069.4900000002</v>
      </c>
      <c r="E2770" s="329">
        <v>138.01</v>
      </c>
      <c r="F2770" s="329">
        <v>1680931.4800000002</v>
      </c>
    </row>
    <row r="2771" spans="1:6" hidden="1" x14ac:dyDescent="0.25">
      <c r="A2771" s="327" t="s">
        <v>5225</v>
      </c>
      <c r="B2771" s="328" t="s">
        <v>5226</v>
      </c>
      <c r="C2771" s="329">
        <v>0</v>
      </c>
      <c r="D2771" s="329">
        <v>1681069.4900000002</v>
      </c>
      <c r="E2771" s="329">
        <v>138.01</v>
      </c>
      <c r="F2771" s="329">
        <v>1680931.4800000002</v>
      </c>
    </row>
    <row r="2772" spans="1:6" hidden="1" x14ac:dyDescent="0.25">
      <c r="A2772" s="327" t="s">
        <v>5227</v>
      </c>
      <c r="B2772" s="328" t="s">
        <v>5228</v>
      </c>
      <c r="C2772" s="329">
        <v>0</v>
      </c>
      <c r="D2772" s="329">
        <v>2997.2999999999997</v>
      </c>
      <c r="E2772" s="329">
        <v>207.41</v>
      </c>
      <c r="F2772" s="329">
        <v>2789.89</v>
      </c>
    </row>
    <row r="2773" spans="1:6" hidden="1" x14ac:dyDescent="0.25">
      <c r="A2773" s="327" t="s">
        <v>5229</v>
      </c>
      <c r="B2773" s="328" t="s">
        <v>5228</v>
      </c>
      <c r="C2773" s="329">
        <v>0</v>
      </c>
      <c r="D2773" s="329">
        <v>2997.2999999999997</v>
      </c>
      <c r="E2773" s="329">
        <v>207.41</v>
      </c>
      <c r="F2773" s="329">
        <v>2789.89</v>
      </c>
    </row>
    <row r="2774" spans="1:6" hidden="1" x14ac:dyDescent="0.25">
      <c r="A2774" s="327" t="s">
        <v>5230</v>
      </c>
      <c r="B2774" s="328" t="s">
        <v>5231</v>
      </c>
      <c r="C2774" s="329">
        <v>0</v>
      </c>
      <c r="D2774" s="329">
        <v>10383139.610000001</v>
      </c>
      <c r="E2774" s="329">
        <v>34304.94</v>
      </c>
      <c r="F2774" s="329">
        <v>10348834.670000002</v>
      </c>
    </row>
    <row r="2775" spans="1:6" hidden="1" x14ac:dyDescent="0.25">
      <c r="A2775" s="327" t="s">
        <v>5232</v>
      </c>
      <c r="B2775" s="328" t="s">
        <v>5233</v>
      </c>
      <c r="C2775" s="329">
        <v>0</v>
      </c>
      <c r="D2775" s="329">
        <v>10383139.610000001</v>
      </c>
      <c r="E2775" s="329">
        <v>34304.94</v>
      </c>
      <c r="F2775" s="329">
        <v>10348834.670000002</v>
      </c>
    </row>
    <row r="2776" spans="1:6" hidden="1" x14ac:dyDescent="0.25">
      <c r="A2776" s="327" t="s">
        <v>5234</v>
      </c>
      <c r="B2776" s="328" t="s">
        <v>5235</v>
      </c>
      <c r="C2776" s="329">
        <v>0</v>
      </c>
      <c r="D2776" s="329">
        <v>9770345.6300000008</v>
      </c>
      <c r="E2776" s="329">
        <v>13719.48</v>
      </c>
      <c r="F2776" s="329">
        <v>9756626.1500000004</v>
      </c>
    </row>
    <row r="2777" spans="1:6" hidden="1" x14ac:dyDescent="0.25">
      <c r="A2777" s="327" t="s">
        <v>5236</v>
      </c>
      <c r="B2777" s="328" t="s">
        <v>5237</v>
      </c>
      <c r="C2777" s="329">
        <v>0</v>
      </c>
      <c r="D2777" s="329">
        <v>9770345.6300000008</v>
      </c>
      <c r="E2777" s="329">
        <v>13719.48</v>
      </c>
      <c r="F2777" s="329">
        <v>9756626.1500000004</v>
      </c>
    </row>
    <row r="2778" spans="1:6" hidden="1" x14ac:dyDescent="0.25">
      <c r="A2778" s="327" t="s">
        <v>5238</v>
      </c>
      <c r="B2778" s="328" t="s">
        <v>5239</v>
      </c>
      <c r="C2778" s="329">
        <v>0</v>
      </c>
      <c r="D2778" s="329">
        <v>177181.72</v>
      </c>
      <c r="E2778" s="329">
        <v>78.5</v>
      </c>
      <c r="F2778" s="329">
        <v>177103.22</v>
      </c>
    </row>
    <row r="2779" spans="1:6" hidden="1" x14ac:dyDescent="0.25">
      <c r="A2779" s="327" t="s">
        <v>5240</v>
      </c>
      <c r="B2779" s="328" t="s">
        <v>5239</v>
      </c>
      <c r="C2779" s="329">
        <v>0</v>
      </c>
      <c r="D2779" s="329">
        <v>177181.72</v>
      </c>
      <c r="E2779" s="329">
        <v>78.5</v>
      </c>
      <c r="F2779" s="329">
        <v>177103.22</v>
      </c>
    </row>
    <row r="2780" spans="1:6" hidden="1" x14ac:dyDescent="0.25">
      <c r="A2780" s="327" t="s">
        <v>5241</v>
      </c>
      <c r="B2780" s="328" t="s">
        <v>5242</v>
      </c>
      <c r="C2780" s="329">
        <v>0</v>
      </c>
      <c r="D2780" s="329">
        <v>61129763.57</v>
      </c>
      <c r="E2780" s="329">
        <v>8070698.3100000005</v>
      </c>
      <c r="F2780" s="329">
        <v>53059065.259999998</v>
      </c>
    </row>
    <row r="2781" spans="1:6" hidden="1" x14ac:dyDescent="0.25">
      <c r="A2781" s="327" t="s">
        <v>5243</v>
      </c>
      <c r="B2781" s="328" t="s">
        <v>5244</v>
      </c>
      <c r="C2781" s="329">
        <v>0</v>
      </c>
      <c r="D2781" s="329">
        <v>678897.64999999991</v>
      </c>
      <c r="E2781" s="329">
        <v>0</v>
      </c>
      <c r="F2781" s="329">
        <v>678897.64999999991</v>
      </c>
    </row>
    <row r="2782" spans="1:6" hidden="1" x14ac:dyDescent="0.25">
      <c r="A2782" s="327" t="s">
        <v>5245</v>
      </c>
      <c r="B2782" s="328" t="s">
        <v>5246</v>
      </c>
      <c r="C2782" s="329">
        <v>0</v>
      </c>
      <c r="D2782" s="329">
        <v>39223603.75</v>
      </c>
      <c r="E2782" s="329">
        <v>7961136.2400000002</v>
      </c>
      <c r="F2782" s="329">
        <v>31262467.509999998</v>
      </c>
    </row>
    <row r="2783" spans="1:6" hidden="1" x14ac:dyDescent="0.25">
      <c r="A2783" s="327" t="s">
        <v>5247</v>
      </c>
      <c r="B2783" s="328" t="s">
        <v>5248</v>
      </c>
      <c r="C2783" s="329">
        <v>0</v>
      </c>
      <c r="D2783" s="329">
        <v>1476787.74</v>
      </c>
      <c r="E2783" s="329">
        <v>9695.42</v>
      </c>
      <c r="F2783" s="329">
        <v>1467092.32</v>
      </c>
    </row>
    <row r="2784" spans="1:6" hidden="1" x14ac:dyDescent="0.25">
      <c r="A2784" s="327" t="s">
        <v>5249</v>
      </c>
      <c r="B2784" s="328" t="s">
        <v>5250</v>
      </c>
      <c r="C2784" s="329">
        <v>0</v>
      </c>
      <c r="D2784" s="329">
        <v>975477.92999999993</v>
      </c>
      <c r="E2784" s="329">
        <v>80755.850000000006</v>
      </c>
      <c r="F2784" s="329">
        <v>894722.08</v>
      </c>
    </row>
    <row r="2785" spans="1:6" hidden="1" x14ac:dyDescent="0.25">
      <c r="A2785" s="327" t="s">
        <v>5251</v>
      </c>
      <c r="B2785" s="328" t="s">
        <v>5252</v>
      </c>
      <c r="C2785" s="329">
        <v>0</v>
      </c>
      <c r="D2785" s="329">
        <v>10419362.199999999</v>
      </c>
      <c r="E2785" s="329">
        <v>0</v>
      </c>
      <c r="F2785" s="329">
        <v>10419362.199999999</v>
      </c>
    </row>
    <row r="2786" spans="1:6" hidden="1" x14ac:dyDescent="0.25">
      <c r="A2786" s="327" t="s">
        <v>5253</v>
      </c>
      <c r="B2786" s="328" t="s">
        <v>5254</v>
      </c>
      <c r="C2786" s="329">
        <v>0</v>
      </c>
      <c r="D2786" s="329">
        <v>6290366.1200000001</v>
      </c>
      <c r="E2786" s="329">
        <v>11240.4</v>
      </c>
      <c r="F2786" s="329">
        <v>6279125.7199999997</v>
      </c>
    </row>
    <row r="2787" spans="1:6" hidden="1" x14ac:dyDescent="0.25">
      <c r="A2787" s="327" t="s">
        <v>5255</v>
      </c>
      <c r="B2787" s="328" t="s">
        <v>5256</v>
      </c>
      <c r="C2787" s="329">
        <v>0</v>
      </c>
      <c r="D2787" s="329">
        <v>1262228.06</v>
      </c>
      <c r="E2787" s="329">
        <v>4990.3999999999996</v>
      </c>
      <c r="F2787" s="329">
        <v>1257237.6600000001</v>
      </c>
    </row>
    <row r="2788" spans="1:6" hidden="1" x14ac:dyDescent="0.25">
      <c r="A2788" s="327" t="s">
        <v>5257</v>
      </c>
      <c r="B2788" s="328" t="s">
        <v>5258</v>
      </c>
      <c r="C2788" s="329">
        <v>0</v>
      </c>
      <c r="D2788" s="329">
        <v>801387.08</v>
      </c>
      <c r="E2788" s="329">
        <v>2880</v>
      </c>
      <c r="F2788" s="329">
        <v>798507.08</v>
      </c>
    </row>
    <row r="2789" spans="1:6" hidden="1" x14ac:dyDescent="0.25">
      <c r="A2789" s="327" t="s">
        <v>5259</v>
      </c>
      <c r="B2789" s="328" t="s">
        <v>5260</v>
      </c>
      <c r="C2789" s="329">
        <v>0</v>
      </c>
      <c r="D2789" s="329">
        <v>1653.04</v>
      </c>
      <c r="E2789" s="329">
        <v>0</v>
      </c>
      <c r="F2789" s="329">
        <v>1653.04</v>
      </c>
    </row>
    <row r="2790" spans="1:6" hidden="1" x14ac:dyDescent="0.25">
      <c r="A2790" s="327" t="s">
        <v>5261</v>
      </c>
      <c r="B2790" s="328" t="s">
        <v>5262</v>
      </c>
      <c r="C2790" s="329">
        <v>0</v>
      </c>
      <c r="D2790" s="329">
        <v>227766746.86000001</v>
      </c>
      <c r="E2790" s="329">
        <v>8180798.4800000004</v>
      </c>
      <c r="F2790" s="329">
        <v>219585948.38000003</v>
      </c>
    </row>
    <row r="2791" spans="1:6" hidden="1" x14ac:dyDescent="0.25">
      <c r="A2791" s="327" t="s">
        <v>5263</v>
      </c>
      <c r="B2791" s="328" t="s">
        <v>5264</v>
      </c>
      <c r="C2791" s="329">
        <v>0</v>
      </c>
      <c r="D2791" s="329">
        <v>858.4</v>
      </c>
      <c r="E2791" s="329">
        <v>0</v>
      </c>
      <c r="F2791" s="329">
        <v>858.4</v>
      </c>
    </row>
    <row r="2792" spans="1:6" hidden="1" x14ac:dyDescent="0.25">
      <c r="A2792" s="327" t="s">
        <v>5265</v>
      </c>
      <c r="B2792" s="328" t="s">
        <v>5264</v>
      </c>
      <c r="C2792" s="329">
        <v>0</v>
      </c>
      <c r="D2792" s="329">
        <v>858.4</v>
      </c>
      <c r="E2792" s="329">
        <v>0</v>
      </c>
      <c r="F2792" s="329">
        <v>858.4</v>
      </c>
    </row>
    <row r="2793" spans="1:6" hidden="1" x14ac:dyDescent="0.25">
      <c r="A2793" s="327" t="s">
        <v>5266</v>
      </c>
      <c r="B2793" s="328" t="s">
        <v>5267</v>
      </c>
      <c r="C2793" s="329">
        <v>0</v>
      </c>
      <c r="D2793" s="329">
        <v>10007482.199999999</v>
      </c>
      <c r="E2793" s="329">
        <v>0</v>
      </c>
      <c r="F2793" s="329">
        <v>10007482.199999999</v>
      </c>
    </row>
    <row r="2794" spans="1:6" hidden="1" x14ac:dyDescent="0.25">
      <c r="A2794" s="327" t="s">
        <v>5268</v>
      </c>
      <c r="B2794" s="328" t="s">
        <v>5269</v>
      </c>
      <c r="C2794" s="329">
        <v>0</v>
      </c>
      <c r="D2794" s="329">
        <v>10007482.199999999</v>
      </c>
      <c r="E2794" s="329">
        <v>0</v>
      </c>
      <c r="F2794" s="329">
        <v>10007482.199999999</v>
      </c>
    </row>
    <row r="2795" spans="1:6" hidden="1" x14ac:dyDescent="0.25">
      <c r="A2795" s="327" t="s">
        <v>5270</v>
      </c>
      <c r="B2795" s="328" t="s">
        <v>5271</v>
      </c>
      <c r="C2795" s="329">
        <v>0</v>
      </c>
      <c r="D2795" s="329">
        <v>170714621.38000003</v>
      </c>
      <c r="E2795" s="329">
        <v>4866156.45</v>
      </c>
      <c r="F2795" s="329">
        <v>165848464.93000004</v>
      </c>
    </row>
    <row r="2796" spans="1:6" hidden="1" x14ac:dyDescent="0.25">
      <c r="A2796" s="327" t="s">
        <v>5272</v>
      </c>
      <c r="B2796" s="328" t="s">
        <v>5273</v>
      </c>
      <c r="C2796" s="329">
        <v>0</v>
      </c>
      <c r="D2796" s="329">
        <v>169060725.40000001</v>
      </c>
      <c r="E2796" s="329">
        <v>4865777.5199999996</v>
      </c>
      <c r="F2796" s="329">
        <v>164194947.88</v>
      </c>
    </row>
    <row r="2797" spans="1:6" hidden="1" x14ac:dyDescent="0.25">
      <c r="A2797" s="327" t="s">
        <v>5274</v>
      </c>
      <c r="B2797" s="328" t="s">
        <v>5275</v>
      </c>
      <c r="C2797" s="329">
        <v>0</v>
      </c>
      <c r="D2797" s="329">
        <v>12785.720000000001</v>
      </c>
      <c r="E2797" s="329">
        <v>378.93</v>
      </c>
      <c r="F2797" s="329">
        <v>12406.79</v>
      </c>
    </row>
    <row r="2798" spans="1:6" hidden="1" x14ac:dyDescent="0.25">
      <c r="A2798" s="327" t="s">
        <v>5276</v>
      </c>
      <c r="B2798" s="328" t="s">
        <v>5277</v>
      </c>
      <c r="C2798" s="329">
        <v>0</v>
      </c>
      <c r="D2798" s="329">
        <v>1630022.26</v>
      </c>
      <c r="E2798" s="329">
        <v>0</v>
      </c>
      <c r="F2798" s="329">
        <v>1630022.26</v>
      </c>
    </row>
    <row r="2799" spans="1:6" hidden="1" x14ac:dyDescent="0.25">
      <c r="A2799" s="327" t="s">
        <v>5278</v>
      </c>
      <c r="B2799" s="328" t="s">
        <v>5271</v>
      </c>
      <c r="C2799" s="329">
        <v>0</v>
      </c>
      <c r="D2799" s="329">
        <v>11088</v>
      </c>
      <c r="E2799" s="329">
        <v>0</v>
      </c>
      <c r="F2799" s="329">
        <v>11088</v>
      </c>
    </row>
    <row r="2800" spans="1:6" hidden="1" x14ac:dyDescent="0.25">
      <c r="A2800" s="327" t="s">
        <v>5279</v>
      </c>
      <c r="B2800" s="328" t="s">
        <v>5280</v>
      </c>
      <c r="C2800" s="329">
        <v>0</v>
      </c>
      <c r="D2800" s="329">
        <v>29705117.939999994</v>
      </c>
      <c r="E2800" s="329">
        <v>2478191.92</v>
      </c>
      <c r="F2800" s="329">
        <v>27226926.019999996</v>
      </c>
    </row>
    <row r="2801" spans="1:6" hidden="1" x14ac:dyDescent="0.25">
      <c r="A2801" s="327" t="s">
        <v>5281</v>
      </c>
      <c r="B2801" s="328" t="s">
        <v>5282</v>
      </c>
      <c r="C2801" s="329">
        <v>0</v>
      </c>
      <c r="D2801" s="329">
        <v>29569177.009999998</v>
      </c>
      <c r="E2801" s="329">
        <v>2466304.48</v>
      </c>
      <c r="F2801" s="329">
        <v>27102872.529999997</v>
      </c>
    </row>
    <row r="2802" spans="1:6" hidden="1" x14ac:dyDescent="0.25">
      <c r="A2802" s="327" t="s">
        <v>5283</v>
      </c>
      <c r="B2802" s="328" t="s">
        <v>5284</v>
      </c>
      <c r="C2802" s="329">
        <v>0</v>
      </c>
      <c r="D2802" s="329">
        <v>114737.53000000001</v>
      </c>
      <c r="E2802" s="329">
        <v>11887.44</v>
      </c>
      <c r="F2802" s="329">
        <v>102850.09000000001</v>
      </c>
    </row>
    <row r="2803" spans="1:6" hidden="1" x14ac:dyDescent="0.25">
      <c r="A2803" s="327" t="s">
        <v>5285</v>
      </c>
      <c r="B2803" s="328" t="s">
        <v>5282</v>
      </c>
      <c r="C2803" s="329">
        <v>0</v>
      </c>
      <c r="D2803" s="329">
        <v>21203.399999999998</v>
      </c>
      <c r="E2803" s="329">
        <v>0</v>
      </c>
      <c r="F2803" s="329">
        <v>21203.399999999998</v>
      </c>
    </row>
    <row r="2804" spans="1:6" hidden="1" x14ac:dyDescent="0.25">
      <c r="A2804" s="327" t="s">
        <v>5286</v>
      </c>
      <c r="B2804" s="328" t="s">
        <v>5287</v>
      </c>
      <c r="C2804" s="329">
        <v>0</v>
      </c>
      <c r="D2804" s="329">
        <v>442656</v>
      </c>
      <c r="E2804" s="329">
        <v>0</v>
      </c>
      <c r="F2804" s="329">
        <v>442656</v>
      </c>
    </row>
    <row r="2805" spans="1:6" hidden="1" x14ac:dyDescent="0.25">
      <c r="A2805" s="327" t="s">
        <v>5288</v>
      </c>
      <c r="B2805" s="328" t="s">
        <v>5287</v>
      </c>
      <c r="C2805" s="329">
        <v>0</v>
      </c>
      <c r="D2805" s="329">
        <v>442656</v>
      </c>
      <c r="E2805" s="329">
        <v>0</v>
      </c>
      <c r="F2805" s="329">
        <v>442656</v>
      </c>
    </row>
    <row r="2806" spans="1:6" hidden="1" x14ac:dyDescent="0.25">
      <c r="A2806" s="327" t="s">
        <v>5289</v>
      </c>
      <c r="B2806" s="328" t="s">
        <v>5290</v>
      </c>
      <c r="C2806" s="329">
        <v>0</v>
      </c>
      <c r="D2806" s="329">
        <v>6465876.1899999985</v>
      </c>
      <c r="E2806" s="329">
        <v>450401.31</v>
      </c>
      <c r="F2806" s="329">
        <v>6015474.879999999</v>
      </c>
    </row>
    <row r="2807" spans="1:6" hidden="1" x14ac:dyDescent="0.25">
      <c r="A2807" s="327" t="s">
        <v>5291</v>
      </c>
      <c r="B2807" s="328" t="s">
        <v>5292</v>
      </c>
      <c r="C2807" s="329">
        <v>0</v>
      </c>
      <c r="D2807" s="329">
        <v>6465876.1899999985</v>
      </c>
      <c r="E2807" s="329">
        <v>450401.31</v>
      </c>
      <c r="F2807" s="329">
        <v>6015474.879999999</v>
      </c>
    </row>
    <row r="2808" spans="1:6" hidden="1" x14ac:dyDescent="0.25">
      <c r="A2808" s="327" t="s">
        <v>5293</v>
      </c>
      <c r="B2808" s="328" t="s">
        <v>5294</v>
      </c>
      <c r="C2808" s="329">
        <v>0</v>
      </c>
      <c r="D2808" s="329">
        <v>10430134.75</v>
      </c>
      <c r="E2808" s="329">
        <v>386048.8</v>
      </c>
      <c r="F2808" s="329">
        <v>10044085.949999999</v>
      </c>
    </row>
    <row r="2809" spans="1:6" hidden="1" x14ac:dyDescent="0.25">
      <c r="A2809" s="327" t="s">
        <v>5295</v>
      </c>
      <c r="B2809" s="328" t="s">
        <v>5296</v>
      </c>
      <c r="C2809" s="329">
        <v>0</v>
      </c>
      <c r="D2809" s="329">
        <v>9399036.5600000005</v>
      </c>
      <c r="E2809" s="329">
        <v>386048.8</v>
      </c>
      <c r="F2809" s="329">
        <v>9012987.7599999998</v>
      </c>
    </row>
    <row r="2810" spans="1:6" hidden="1" x14ac:dyDescent="0.25">
      <c r="A2810" s="327" t="s">
        <v>5297</v>
      </c>
      <c r="B2810" s="328" t="s">
        <v>5298</v>
      </c>
      <c r="C2810" s="329">
        <v>0</v>
      </c>
      <c r="D2810" s="329">
        <v>1031098.19</v>
      </c>
      <c r="E2810" s="329">
        <v>0</v>
      </c>
      <c r="F2810" s="329">
        <v>1031098.19</v>
      </c>
    </row>
    <row r="2811" spans="1:6" hidden="1" x14ac:dyDescent="0.25">
      <c r="A2811" s="327" t="s">
        <v>5299</v>
      </c>
      <c r="B2811" s="328" t="s">
        <v>5300</v>
      </c>
      <c r="C2811" s="329">
        <v>0</v>
      </c>
      <c r="D2811" s="329">
        <v>189545169.06</v>
      </c>
      <c r="E2811" s="329">
        <v>17165031.550000001</v>
      </c>
      <c r="F2811" s="329">
        <v>172380137.50999999</v>
      </c>
    </row>
    <row r="2812" spans="1:6" hidden="1" x14ac:dyDescent="0.25">
      <c r="A2812" s="327" t="s">
        <v>5301</v>
      </c>
      <c r="B2812" s="328" t="s">
        <v>2074</v>
      </c>
      <c r="C2812" s="329">
        <v>0</v>
      </c>
      <c r="D2812" s="329">
        <v>189545169.06</v>
      </c>
      <c r="E2812" s="329">
        <v>17165031.550000001</v>
      </c>
      <c r="F2812" s="329">
        <v>172380137.50999999</v>
      </c>
    </row>
    <row r="2813" spans="1:6" hidden="1" x14ac:dyDescent="0.25">
      <c r="A2813" s="327" t="s">
        <v>5302</v>
      </c>
      <c r="B2813" s="328" t="s">
        <v>5303</v>
      </c>
      <c r="C2813" s="329">
        <v>0</v>
      </c>
      <c r="D2813" s="329">
        <v>146175379.16</v>
      </c>
      <c r="E2813" s="329">
        <v>11803557.399999999</v>
      </c>
      <c r="F2813" s="329">
        <v>134371821.75999999</v>
      </c>
    </row>
    <row r="2814" spans="1:6" hidden="1" x14ac:dyDescent="0.25">
      <c r="A2814" s="327" t="s">
        <v>5304</v>
      </c>
      <c r="B2814" s="328" t="s">
        <v>5305</v>
      </c>
      <c r="C2814" s="329">
        <v>0</v>
      </c>
      <c r="D2814" s="329">
        <v>40920880.159999996</v>
      </c>
      <c r="E2814" s="329">
        <v>5356972.83</v>
      </c>
      <c r="F2814" s="329">
        <v>35563907.329999998</v>
      </c>
    </row>
    <row r="2815" spans="1:6" hidden="1" x14ac:dyDescent="0.25">
      <c r="A2815" s="327" t="s">
        <v>5306</v>
      </c>
      <c r="B2815" s="328" t="s">
        <v>5307</v>
      </c>
      <c r="C2815" s="329">
        <v>0</v>
      </c>
      <c r="D2815" s="329">
        <v>282382.42</v>
      </c>
      <c r="E2815" s="329">
        <v>1088.4000000000001</v>
      </c>
      <c r="F2815" s="329">
        <v>281294.01999999996</v>
      </c>
    </row>
    <row r="2816" spans="1:6" hidden="1" x14ac:dyDescent="0.25">
      <c r="A2816" s="327" t="s">
        <v>5308</v>
      </c>
      <c r="B2816" s="328" t="s">
        <v>5309</v>
      </c>
      <c r="C2816" s="329">
        <v>0</v>
      </c>
      <c r="D2816" s="329">
        <v>2058212.3599999999</v>
      </c>
      <c r="E2816" s="329">
        <v>3412.92</v>
      </c>
      <c r="F2816" s="329">
        <v>2054799.44</v>
      </c>
    </row>
    <row r="2817" spans="1:6" hidden="1" x14ac:dyDescent="0.25">
      <c r="A2817" s="327" t="s">
        <v>5310</v>
      </c>
      <c r="B2817" s="328" t="s">
        <v>5311</v>
      </c>
      <c r="C2817" s="329">
        <v>0</v>
      </c>
      <c r="D2817" s="329">
        <v>108314.95999999999</v>
      </c>
      <c r="E2817" s="329">
        <v>0</v>
      </c>
      <c r="F2817" s="329">
        <v>108314.95999999999</v>
      </c>
    </row>
    <row r="2818" spans="1:6" hidden="1" x14ac:dyDescent="0.25">
      <c r="A2818" s="327" t="s">
        <v>5312</v>
      </c>
      <c r="B2818" s="328" t="s">
        <v>5313</v>
      </c>
      <c r="C2818" s="329">
        <v>0</v>
      </c>
      <c r="D2818" s="329">
        <v>0</v>
      </c>
      <c r="E2818" s="329">
        <v>0</v>
      </c>
      <c r="F2818" s="329">
        <v>0</v>
      </c>
    </row>
    <row r="2819" spans="1:6" hidden="1" x14ac:dyDescent="0.25">
      <c r="A2819" s="327" t="s">
        <v>5314</v>
      </c>
      <c r="B2819" s="328" t="s">
        <v>5313</v>
      </c>
      <c r="C2819" s="329">
        <v>0</v>
      </c>
      <c r="D2819" s="329">
        <v>0</v>
      </c>
      <c r="E2819" s="329">
        <v>0</v>
      </c>
      <c r="F2819" s="329">
        <v>0</v>
      </c>
    </row>
    <row r="2820" spans="1:6" hidden="1" x14ac:dyDescent="0.25">
      <c r="A2820" s="327" t="s">
        <v>5315</v>
      </c>
      <c r="B2820" s="328" t="s">
        <v>2076</v>
      </c>
      <c r="C2820" s="329">
        <v>0</v>
      </c>
      <c r="D2820" s="329">
        <v>43733052.300000004</v>
      </c>
      <c r="E2820" s="329">
        <v>685926.42</v>
      </c>
      <c r="F2820" s="329">
        <v>43047125.880000003</v>
      </c>
    </row>
    <row r="2821" spans="1:6" hidden="1" x14ac:dyDescent="0.25">
      <c r="A2821" s="327" t="s">
        <v>5316</v>
      </c>
      <c r="B2821" s="328" t="s">
        <v>5317</v>
      </c>
      <c r="C2821" s="329">
        <v>0</v>
      </c>
      <c r="D2821" s="329">
        <v>34163075.280000001</v>
      </c>
      <c r="E2821" s="329">
        <v>202928.6</v>
      </c>
      <c r="F2821" s="329">
        <v>33960146.68</v>
      </c>
    </row>
    <row r="2822" spans="1:6" hidden="1" x14ac:dyDescent="0.25">
      <c r="A2822" s="327" t="s">
        <v>5318</v>
      </c>
      <c r="B2822" s="328" t="s">
        <v>5319</v>
      </c>
      <c r="C2822" s="329">
        <v>0</v>
      </c>
      <c r="D2822" s="329">
        <v>34125491.280000001</v>
      </c>
      <c r="E2822" s="329">
        <v>200533.2</v>
      </c>
      <c r="F2822" s="329">
        <v>33924958.079999998</v>
      </c>
    </row>
    <row r="2823" spans="1:6" hidden="1" x14ac:dyDescent="0.25">
      <c r="A2823" s="327" t="s">
        <v>5320</v>
      </c>
      <c r="B2823" s="328" t="s">
        <v>5321</v>
      </c>
      <c r="C2823" s="329">
        <v>0</v>
      </c>
      <c r="D2823" s="329">
        <v>37584</v>
      </c>
      <c r="E2823" s="329">
        <v>2395.4</v>
      </c>
      <c r="F2823" s="329">
        <v>35188.6</v>
      </c>
    </row>
    <row r="2824" spans="1:6" hidden="1" x14ac:dyDescent="0.25">
      <c r="A2824" s="327" t="s">
        <v>5322</v>
      </c>
      <c r="B2824" s="328" t="s">
        <v>5323</v>
      </c>
      <c r="C2824" s="329">
        <v>0</v>
      </c>
      <c r="D2824" s="329">
        <v>5385458.5100000007</v>
      </c>
      <c r="E2824" s="329">
        <v>192683.7</v>
      </c>
      <c r="F2824" s="329">
        <v>5192774.8100000005</v>
      </c>
    </row>
    <row r="2825" spans="1:6" hidden="1" x14ac:dyDescent="0.25">
      <c r="A2825" s="327" t="s">
        <v>5324</v>
      </c>
      <c r="B2825" s="328" t="s">
        <v>5323</v>
      </c>
      <c r="C2825" s="329">
        <v>0</v>
      </c>
      <c r="D2825" s="329">
        <v>5385458.5100000007</v>
      </c>
      <c r="E2825" s="329">
        <v>192683.7</v>
      </c>
      <c r="F2825" s="329">
        <v>5192774.8100000005</v>
      </c>
    </row>
    <row r="2826" spans="1:6" hidden="1" x14ac:dyDescent="0.25">
      <c r="A2826" s="327" t="s">
        <v>5325</v>
      </c>
      <c r="B2826" s="328" t="s">
        <v>5326</v>
      </c>
      <c r="C2826" s="329">
        <v>0</v>
      </c>
      <c r="D2826" s="329">
        <v>3664834.81</v>
      </c>
      <c r="E2826" s="329">
        <v>277856.2</v>
      </c>
      <c r="F2826" s="329">
        <v>3386978.61</v>
      </c>
    </row>
    <row r="2827" spans="1:6" hidden="1" x14ac:dyDescent="0.25">
      <c r="A2827" s="327" t="s">
        <v>5327</v>
      </c>
      <c r="B2827" s="328" t="s">
        <v>5328</v>
      </c>
      <c r="C2827" s="329">
        <v>0</v>
      </c>
      <c r="D2827" s="329">
        <v>3664834.81</v>
      </c>
      <c r="E2827" s="329">
        <v>277856.2</v>
      </c>
      <c r="F2827" s="329">
        <v>3386978.61</v>
      </c>
    </row>
    <row r="2828" spans="1:6" hidden="1" x14ac:dyDescent="0.25">
      <c r="A2828" s="327" t="s">
        <v>5329</v>
      </c>
      <c r="B2828" s="328" t="s">
        <v>5330</v>
      </c>
      <c r="C2828" s="329">
        <v>0</v>
      </c>
      <c r="D2828" s="329">
        <v>0</v>
      </c>
      <c r="E2828" s="329">
        <v>0</v>
      </c>
      <c r="F2828" s="329">
        <v>0</v>
      </c>
    </row>
    <row r="2829" spans="1:6" hidden="1" x14ac:dyDescent="0.25">
      <c r="A2829" s="327" t="s">
        <v>5331</v>
      </c>
      <c r="B2829" s="328" t="s">
        <v>5332</v>
      </c>
      <c r="C2829" s="329">
        <v>0</v>
      </c>
      <c r="D2829" s="329">
        <v>111193.07999999999</v>
      </c>
      <c r="E2829" s="329">
        <v>857.92</v>
      </c>
      <c r="F2829" s="329">
        <v>110335.15999999999</v>
      </c>
    </row>
    <row r="2830" spans="1:6" hidden="1" x14ac:dyDescent="0.25">
      <c r="A2830" s="327" t="s">
        <v>5333</v>
      </c>
      <c r="B2830" s="328" t="s">
        <v>5332</v>
      </c>
      <c r="C2830" s="329">
        <v>0</v>
      </c>
      <c r="D2830" s="329">
        <v>111193.07999999999</v>
      </c>
      <c r="E2830" s="329">
        <v>857.92</v>
      </c>
      <c r="F2830" s="329">
        <v>110335.15999999999</v>
      </c>
    </row>
    <row r="2831" spans="1:6" hidden="1" x14ac:dyDescent="0.25">
      <c r="A2831" s="327" t="s">
        <v>5334</v>
      </c>
      <c r="B2831" s="328" t="s">
        <v>5335</v>
      </c>
      <c r="C2831" s="329">
        <v>0</v>
      </c>
      <c r="D2831" s="329">
        <v>408490.62</v>
      </c>
      <c r="E2831" s="329">
        <v>11600</v>
      </c>
      <c r="F2831" s="329">
        <v>396890.62</v>
      </c>
    </row>
    <row r="2832" spans="1:6" hidden="1" x14ac:dyDescent="0.25">
      <c r="A2832" s="327" t="s">
        <v>5336</v>
      </c>
      <c r="B2832" s="328" t="s">
        <v>5337</v>
      </c>
      <c r="C2832" s="329">
        <v>0</v>
      </c>
      <c r="D2832" s="329">
        <v>408490.62</v>
      </c>
      <c r="E2832" s="329">
        <v>11600</v>
      </c>
      <c r="F2832" s="329">
        <v>396890.62</v>
      </c>
    </row>
    <row r="2833" spans="1:6" hidden="1" x14ac:dyDescent="0.25">
      <c r="A2833" s="327" t="s">
        <v>5338</v>
      </c>
      <c r="B2833" s="328" t="s">
        <v>5339</v>
      </c>
      <c r="C2833" s="329">
        <v>0</v>
      </c>
      <c r="D2833" s="329">
        <v>12157363.920000002</v>
      </c>
      <c r="E2833" s="329">
        <v>8034020.4400000004</v>
      </c>
      <c r="F2833" s="329">
        <v>4123343.4800000014</v>
      </c>
    </row>
    <row r="2834" spans="1:6" hidden="1" x14ac:dyDescent="0.25">
      <c r="A2834" s="327" t="s">
        <v>5340</v>
      </c>
      <c r="B2834" s="328" t="s">
        <v>5341</v>
      </c>
      <c r="C2834" s="329">
        <v>0</v>
      </c>
      <c r="D2834" s="329">
        <v>0</v>
      </c>
      <c r="E2834" s="329">
        <v>0</v>
      </c>
      <c r="F2834" s="329">
        <v>0</v>
      </c>
    </row>
    <row r="2835" spans="1:6" hidden="1" x14ac:dyDescent="0.25">
      <c r="A2835" s="327" t="s">
        <v>5342</v>
      </c>
      <c r="B2835" s="328" t="s">
        <v>5343</v>
      </c>
      <c r="C2835" s="329">
        <v>0</v>
      </c>
      <c r="D2835" s="329">
        <v>10659608.74</v>
      </c>
      <c r="E2835" s="329">
        <v>8034020.4400000004</v>
      </c>
      <c r="F2835" s="329">
        <v>2625588.2999999998</v>
      </c>
    </row>
    <row r="2836" spans="1:6" hidden="1" x14ac:dyDescent="0.25">
      <c r="A2836" s="327" t="s">
        <v>5344</v>
      </c>
      <c r="B2836" s="328" t="s">
        <v>5345</v>
      </c>
      <c r="C2836" s="329">
        <v>0</v>
      </c>
      <c r="D2836" s="329">
        <v>10659608.74</v>
      </c>
      <c r="E2836" s="329">
        <v>8034020.4400000004</v>
      </c>
      <c r="F2836" s="329">
        <v>2625588.2999999998</v>
      </c>
    </row>
    <row r="2837" spans="1:6" hidden="1" x14ac:dyDescent="0.25">
      <c r="A2837" s="327" t="s">
        <v>5346</v>
      </c>
      <c r="B2837" s="328" t="s">
        <v>5347</v>
      </c>
      <c r="C2837" s="329">
        <v>0</v>
      </c>
      <c r="D2837" s="329">
        <v>1497755.18</v>
      </c>
      <c r="E2837" s="329">
        <v>0</v>
      </c>
      <c r="F2837" s="329">
        <v>1497755.18</v>
      </c>
    </row>
    <row r="2838" spans="1:6" hidden="1" x14ac:dyDescent="0.25">
      <c r="A2838" s="327" t="s">
        <v>5348</v>
      </c>
      <c r="B2838" s="328" t="s">
        <v>5349</v>
      </c>
      <c r="C2838" s="329">
        <v>0</v>
      </c>
      <c r="D2838" s="329">
        <v>1497755.18</v>
      </c>
      <c r="E2838" s="329">
        <v>0</v>
      </c>
      <c r="F2838" s="329">
        <v>1497755.18</v>
      </c>
    </row>
    <row r="2839" spans="1:6" hidden="1" x14ac:dyDescent="0.25">
      <c r="A2839" s="327" t="s">
        <v>5350</v>
      </c>
      <c r="B2839" s="328" t="s">
        <v>5351</v>
      </c>
      <c r="C2839" s="329">
        <v>0</v>
      </c>
      <c r="D2839" s="329">
        <v>0</v>
      </c>
      <c r="E2839" s="329">
        <v>0</v>
      </c>
      <c r="F2839" s="329">
        <v>0</v>
      </c>
    </row>
    <row r="2840" spans="1:6" hidden="1" x14ac:dyDescent="0.25">
      <c r="A2840" s="327" t="s">
        <v>5352</v>
      </c>
      <c r="B2840" s="328" t="s">
        <v>5353</v>
      </c>
      <c r="C2840" s="329">
        <v>0</v>
      </c>
      <c r="D2840" s="329">
        <v>0</v>
      </c>
      <c r="E2840" s="329">
        <v>0</v>
      </c>
      <c r="F2840" s="329">
        <v>0</v>
      </c>
    </row>
    <row r="2841" spans="1:6" hidden="1" x14ac:dyDescent="0.25">
      <c r="A2841" s="327" t="s">
        <v>5354</v>
      </c>
      <c r="B2841" s="328" t="s">
        <v>2080</v>
      </c>
      <c r="C2841" s="329">
        <v>0</v>
      </c>
      <c r="D2841" s="329">
        <v>32085336.09</v>
      </c>
      <c r="E2841" s="329">
        <v>35166.53</v>
      </c>
      <c r="F2841" s="329">
        <v>32050169.559999999</v>
      </c>
    </row>
    <row r="2842" spans="1:6" hidden="1" x14ac:dyDescent="0.25">
      <c r="A2842" s="327" t="s">
        <v>5355</v>
      </c>
      <c r="B2842" s="328" t="s">
        <v>5356</v>
      </c>
      <c r="C2842" s="329">
        <v>0</v>
      </c>
      <c r="D2842" s="329">
        <v>1872651.4899999998</v>
      </c>
      <c r="E2842" s="329">
        <v>2621.7200000000003</v>
      </c>
      <c r="F2842" s="329">
        <v>1870029.7699999998</v>
      </c>
    </row>
    <row r="2843" spans="1:6" hidden="1" x14ac:dyDescent="0.25">
      <c r="A2843" s="327" t="s">
        <v>5357</v>
      </c>
      <c r="B2843" s="328" t="s">
        <v>5358</v>
      </c>
      <c r="C2843" s="329">
        <v>0</v>
      </c>
      <c r="D2843" s="329">
        <v>1872651.4899999998</v>
      </c>
      <c r="E2843" s="329">
        <v>2621.7200000000003</v>
      </c>
      <c r="F2843" s="329">
        <v>1870029.7699999998</v>
      </c>
    </row>
    <row r="2844" spans="1:6" hidden="1" x14ac:dyDescent="0.25">
      <c r="A2844" s="327" t="s">
        <v>5359</v>
      </c>
      <c r="B2844" s="328" t="s">
        <v>5360</v>
      </c>
      <c r="C2844" s="329">
        <v>0</v>
      </c>
      <c r="D2844" s="329">
        <v>399248.87999999995</v>
      </c>
      <c r="E2844" s="329">
        <v>2146.5500000000002</v>
      </c>
      <c r="F2844" s="329">
        <v>397102.32999999996</v>
      </c>
    </row>
    <row r="2845" spans="1:6" hidden="1" x14ac:dyDescent="0.25">
      <c r="A2845" s="327" t="s">
        <v>5361</v>
      </c>
      <c r="B2845" s="328" t="s">
        <v>5362</v>
      </c>
      <c r="C2845" s="329">
        <v>0</v>
      </c>
      <c r="D2845" s="329">
        <v>399248.87999999995</v>
      </c>
      <c r="E2845" s="329">
        <v>2146.5500000000002</v>
      </c>
      <c r="F2845" s="329">
        <v>397102.32999999996</v>
      </c>
    </row>
    <row r="2846" spans="1:6" hidden="1" x14ac:dyDescent="0.25">
      <c r="A2846" s="327" t="s">
        <v>5363</v>
      </c>
      <c r="B2846" s="328" t="s">
        <v>5364</v>
      </c>
      <c r="C2846" s="329">
        <v>0</v>
      </c>
      <c r="D2846" s="329">
        <v>22644.09</v>
      </c>
      <c r="E2846" s="329">
        <v>515.12</v>
      </c>
      <c r="F2846" s="329">
        <v>22128.97</v>
      </c>
    </row>
    <row r="2847" spans="1:6" hidden="1" x14ac:dyDescent="0.25">
      <c r="A2847" s="327" t="s">
        <v>5365</v>
      </c>
      <c r="B2847" s="328" t="s">
        <v>5366</v>
      </c>
      <c r="C2847" s="329">
        <v>0</v>
      </c>
      <c r="D2847" s="329">
        <v>19621.88</v>
      </c>
      <c r="E2847" s="329">
        <v>0</v>
      </c>
      <c r="F2847" s="329">
        <v>19621.88</v>
      </c>
    </row>
    <row r="2848" spans="1:6" hidden="1" x14ac:dyDescent="0.25">
      <c r="A2848" s="327" t="s">
        <v>5367</v>
      </c>
      <c r="B2848" s="328" t="s">
        <v>5368</v>
      </c>
      <c r="C2848" s="329">
        <v>0</v>
      </c>
      <c r="D2848" s="329">
        <v>3022.2099999999996</v>
      </c>
      <c r="E2848" s="329">
        <v>515.12</v>
      </c>
      <c r="F2848" s="329">
        <v>2507.0899999999997</v>
      </c>
    </row>
    <row r="2849" spans="1:6" hidden="1" x14ac:dyDescent="0.25">
      <c r="A2849" s="327" t="s">
        <v>5369</v>
      </c>
      <c r="B2849" s="328" t="s">
        <v>5370</v>
      </c>
      <c r="C2849" s="329">
        <v>0</v>
      </c>
      <c r="D2849" s="329">
        <v>0</v>
      </c>
      <c r="E2849" s="329">
        <v>0</v>
      </c>
      <c r="F2849" s="329">
        <v>0</v>
      </c>
    </row>
    <row r="2850" spans="1:6" hidden="1" x14ac:dyDescent="0.25">
      <c r="A2850" s="327" t="s">
        <v>5371</v>
      </c>
      <c r="B2850" s="328" t="s">
        <v>5372</v>
      </c>
      <c r="C2850" s="329">
        <v>0</v>
      </c>
      <c r="D2850" s="329">
        <v>342717.05</v>
      </c>
      <c r="E2850" s="329">
        <v>21640.14</v>
      </c>
      <c r="F2850" s="329">
        <v>321076.90999999997</v>
      </c>
    </row>
    <row r="2851" spans="1:6" hidden="1" x14ac:dyDescent="0.25">
      <c r="A2851" s="327" t="s">
        <v>5373</v>
      </c>
      <c r="B2851" s="328" t="s">
        <v>5374</v>
      </c>
      <c r="C2851" s="329">
        <v>0</v>
      </c>
      <c r="D2851" s="329">
        <v>342717.05</v>
      </c>
      <c r="E2851" s="329">
        <v>21640.14</v>
      </c>
      <c r="F2851" s="329">
        <v>321076.90999999997</v>
      </c>
    </row>
    <row r="2852" spans="1:6" hidden="1" x14ac:dyDescent="0.25">
      <c r="A2852" s="327" t="s">
        <v>5375</v>
      </c>
      <c r="B2852" s="328" t="s">
        <v>5372</v>
      </c>
      <c r="C2852" s="329">
        <v>0</v>
      </c>
      <c r="D2852" s="329">
        <v>39895.25</v>
      </c>
      <c r="E2852" s="329">
        <v>1651.84</v>
      </c>
      <c r="F2852" s="329">
        <v>38243.410000000003</v>
      </c>
    </row>
    <row r="2853" spans="1:6" hidden="1" x14ac:dyDescent="0.25">
      <c r="A2853" s="327" t="s">
        <v>5376</v>
      </c>
      <c r="B2853" s="328" t="s">
        <v>5377</v>
      </c>
      <c r="C2853" s="329">
        <v>0</v>
      </c>
      <c r="D2853" s="329">
        <v>39895.25</v>
      </c>
      <c r="E2853" s="329">
        <v>1651.84</v>
      </c>
      <c r="F2853" s="329">
        <v>38243.410000000003</v>
      </c>
    </row>
    <row r="2854" spans="1:6" hidden="1" x14ac:dyDescent="0.25">
      <c r="A2854" s="327" t="s">
        <v>5378</v>
      </c>
      <c r="B2854" s="328" t="s">
        <v>5379</v>
      </c>
      <c r="C2854" s="329">
        <v>0</v>
      </c>
      <c r="D2854" s="329">
        <v>0</v>
      </c>
      <c r="E2854" s="329">
        <v>0</v>
      </c>
      <c r="F2854" s="329">
        <v>0</v>
      </c>
    </row>
    <row r="2855" spans="1:6" hidden="1" x14ac:dyDescent="0.25">
      <c r="A2855" s="327" t="s">
        <v>5380</v>
      </c>
      <c r="B2855" s="328" t="s">
        <v>5372</v>
      </c>
      <c r="C2855" s="329">
        <v>0</v>
      </c>
      <c r="D2855" s="329">
        <v>9241014.9500000011</v>
      </c>
      <c r="E2855" s="329">
        <v>4555.1500000000005</v>
      </c>
      <c r="F2855" s="329">
        <v>9236459.8000000007</v>
      </c>
    </row>
    <row r="2856" spans="1:6" hidden="1" x14ac:dyDescent="0.25">
      <c r="A2856" s="327" t="s">
        <v>5381</v>
      </c>
      <c r="B2856" s="328" t="s">
        <v>5382</v>
      </c>
      <c r="C2856" s="329">
        <v>0</v>
      </c>
      <c r="D2856" s="329">
        <v>6324179.71</v>
      </c>
      <c r="E2856" s="329">
        <v>1954.75</v>
      </c>
      <c r="F2856" s="329">
        <v>6322224.96</v>
      </c>
    </row>
    <row r="2857" spans="1:6" hidden="1" x14ac:dyDescent="0.25">
      <c r="A2857" s="327" t="s">
        <v>5383</v>
      </c>
      <c r="B2857" s="328" t="s">
        <v>5384</v>
      </c>
      <c r="C2857" s="329">
        <v>0</v>
      </c>
      <c r="D2857" s="329">
        <v>858114.2</v>
      </c>
      <c r="E2857" s="329">
        <v>2600.4</v>
      </c>
      <c r="F2857" s="329">
        <v>855513.79999999993</v>
      </c>
    </row>
    <row r="2858" spans="1:6" hidden="1" x14ac:dyDescent="0.25">
      <c r="A2858" s="327" t="s">
        <v>5385</v>
      </c>
      <c r="B2858" s="328" t="s">
        <v>5386</v>
      </c>
      <c r="C2858" s="329">
        <v>0</v>
      </c>
      <c r="D2858" s="329">
        <v>2058721.04</v>
      </c>
      <c r="E2858" s="329">
        <v>0</v>
      </c>
      <c r="F2858" s="329">
        <v>2058721.04</v>
      </c>
    </row>
    <row r="2859" spans="1:6" hidden="1" x14ac:dyDescent="0.25">
      <c r="A2859" s="327" t="s">
        <v>5387</v>
      </c>
      <c r="B2859" s="328" t="s">
        <v>5372</v>
      </c>
      <c r="C2859" s="329">
        <v>0</v>
      </c>
      <c r="D2859" s="329">
        <v>0</v>
      </c>
      <c r="E2859" s="329">
        <v>0</v>
      </c>
      <c r="F2859" s="329">
        <v>0</v>
      </c>
    </row>
    <row r="2860" spans="1:6" hidden="1" x14ac:dyDescent="0.25">
      <c r="A2860" s="327" t="s">
        <v>5388</v>
      </c>
      <c r="B2860" s="328" t="s">
        <v>5389</v>
      </c>
      <c r="C2860" s="329">
        <v>0</v>
      </c>
      <c r="D2860" s="329">
        <v>0</v>
      </c>
      <c r="E2860" s="329">
        <v>0</v>
      </c>
      <c r="F2860" s="329">
        <v>0</v>
      </c>
    </row>
    <row r="2861" spans="1:6" hidden="1" x14ac:dyDescent="0.25">
      <c r="A2861" s="327" t="s">
        <v>5390</v>
      </c>
      <c r="B2861" s="328" t="s">
        <v>5391</v>
      </c>
      <c r="C2861" s="329">
        <v>0</v>
      </c>
      <c r="D2861" s="329">
        <v>0</v>
      </c>
      <c r="E2861" s="329">
        <v>0</v>
      </c>
      <c r="F2861" s="329">
        <v>0</v>
      </c>
    </row>
    <row r="2862" spans="1:6" hidden="1" x14ac:dyDescent="0.25">
      <c r="A2862" s="327" t="s">
        <v>5392</v>
      </c>
      <c r="B2862" s="328" t="s">
        <v>5393</v>
      </c>
      <c r="C2862" s="329">
        <v>0</v>
      </c>
      <c r="D2862" s="329">
        <v>8628775.660000002</v>
      </c>
      <c r="E2862" s="329">
        <v>0</v>
      </c>
      <c r="F2862" s="329">
        <v>8628775.660000002</v>
      </c>
    </row>
    <row r="2863" spans="1:6" hidden="1" x14ac:dyDescent="0.25">
      <c r="A2863" s="327" t="s">
        <v>5394</v>
      </c>
      <c r="B2863" s="328" t="s">
        <v>5395</v>
      </c>
      <c r="C2863" s="329">
        <v>0</v>
      </c>
      <c r="D2863" s="329">
        <v>8628775.660000002</v>
      </c>
      <c r="E2863" s="329">
        <v>0</v>
      </c>
      <c r="F2863" s="329">
        <v>8628775.660000002</v>
      </c>
    </row>
    <row r="2864" spans="1:6" hidden="1" x14ac:dyDescent="0.25">
      <c r="A2864" s="327" t="s">
        <v>5396</v>
      </c>
      <c r="B2864" s="328" t="s">
        <v>5397</v>
      </c>
      <c r="C2864" s="329">
        <v>0</v>
      </c>
      <c r="D2864" s="329">
        <v>11538388.720000001</v>
      </c>
      <c r="E2864" s="329">
        <v>2036.01</v>
      </c>
      <c r="F2864" s="329">
        <v>11536352.710000001</v>
      </c>
    </row>
    <row r="2865" spans="1:6" hidden="1" x14ac:dyDescent="0.25">
      <c r="A2865" s="327" t="s">
        <v>5398</v>
      </c>
      <c r="B2865" s="328" t="s">
        <v>5399</v>
      </c>
      <c r="C2865" s="329">
        <v>0</v>
      </c>
      <c r="D2865" s="329">
        <v>10120447.390000001</v>
      </c>
      <c r="E2865" s="329">
        <v>0</v>
      </c>
      <c r="F2865" s="329">
        <v>10120447.390000001</v>
      </c>
    </row>
    <row r="2866" spans="1:6" hidden="1" x14ac:dyDescent="0.25">
      <c r="A2866" s="327" t="s">
        <v>5400</v>
      </c>
      <c r="B2866" s="328" t="s">
        <v>5401</v>
      </c>
      <c r="C2866" s="329">
        <v>0</v>
      </c>
      <c r="D2866" s="329">
        <v>0</v>
      </c>
      <c r="E2866" s="329">
        <v>0</v>
      </c>
      <c r="F2866" s="329">
        <v>0</v>
      </c>
    </row>
    <row r="2867" spans="1:6" hidden="1" x14ac:dyDescent="0.25">
      <c r="A2867" s="327" t="s">
        <v>5402</v>
      </c>
      <c r="B2867" s="328" t="s">
        <v>5403</v>
      </c>
      <c r="C2867" s="329">
        <v>0</v>
      </c>
      <c r="D2867" s="329">
        <v>1230356.32</v>
      </c>
      <c r="E2867" s="329">
        <v>0</v>
      </c>
      <c r="F2867" s="329">
        <v>1230356.32</v>
      </c>
    </row>
    <row r="2868" spans="1:6" hidden="1" x14ac:dyDescent="0.25">
      <c r="A2868" s="327" t="s">
        <v>5404</v>
      </c>
      <c r="B2868" s="328" t="s">
        <v>5405</v>
      </c>
      <c r="C2868" s="329">
        <v>0</v>
      </c>
      <c r="D2868" s="329">
        <v>187585.01</v>
      </c>
      <c r="E2868" s="329">
        <v>2036.01</v>
      </c>
      <c r="F2868" s="329">
        <v>185549</v>
      </c>
    </row>
    <row r="2869" spans="1:6" hidden="1" x14ac:dyDescent="0.25">
      <c r="A2869" s="327" t="s">
        <v>36</v>
      </c>
      <c r="B2869" s="328" t="s">
        <v>5406</v>
      </c>
      <c r="C2869" s="329">
        <v>0</v>
      </c>
      <c r="D2869" s="329">
        <v>1628973141.4099998</v>
      </c>
      <c r="E2869" s="329">
        <v>162107099.51999998</v>
      </c>
      <c r="F2869" s="329">
        <v>1466866041.8899999</v>
      </c>
    </row>
    <row r="2870" spans="1:6" hidden="1" x14ac:dyDescent="0.25">
      <c r="A2870" s="327" t="s">
        <v>5407</v>
      </c>
      <c r="B2870" s="328" t="s">
        <v>5408</v>
      </c>
      <c r="C2870" s="329">
        <v>0</v>
      </c>
      <c r="D2870" s="329">
        <v>296084021.03999996</v>
      </c>
      <c r="E2870" s="329">
        <v>68169224.840000004</v>
      </c>
      <c r="F2870" s="329">
        <v>227914796.19999996</v>
      </c>
    </row>
    <row r="2871" spans="1:6" hidden="1" x14ac:dyDescent="0.25">
      <c r="A2871" s="327" t="s">
        <v>5409</v>
      </c>
      <c r="B2871" s="328" t="s">
        <v>5410</v>
      </c>
      <c r="C2871" s="329">
        <v>0</v>
      </c>
      <c r="D2871" s="329">
        <v>252454895.88000003</v>
      </c>
      <c r="E2871" s="329">
        <v>63862985.599999994</v>
      </c>
      <c r="F2871" s="329">
        <v>188591910.28000003</v>
      </c>
    </row>
    <row r="2872" spans="1:6" hidden="1" x14ac:dyDescent="0.25">
      <c r="A2872" s="327" t="s">
        <v>5411</v>
      </c>
      <c r="B2872" s="328" t="s">
        <v>5412</v>
      </c>
      <c r="C2872" s="329">
        <v>0</v>
      </c>
      <c r="D2872" s="329">
        <v>35193219.219999999</v>
      </c>
      <c r="E2872" s="329">
        <v>3007024.94</v>
      </c>
      <c r="F2872" s="329">
        <v>32186194.279999997</v>
      </c>
    </row>
    <row r="2873" spans="1:6" hidden="1" x14ac:dyDescent="0.25">
      <c r="A2873" s="327" t="s">
        <v>5413</v>
      </c>
      <c r="B2873" s="328" t="s">
        <v>5414</v>
      </c>
      <c r="C2873" s="329">
        <v>0</v>
      </c>
      <c r="D2873" s="329">
        <v>159735395.96999997</v>
      </c>
      <c r="E2873" s="329">
        <v>45571463.149999999</v>
      </c>
      <c r="F2873" s="329">
        <v>114163932.81999996</v>
      </c>
    </row>
    <row r="2874" spans="1:6" hidden="1" x14ac:dyDescent="0.25">
      <c r="A2874" s="327" t="s">
        <v>5415</v>
      </c>
      <c r="B2874" s="328" t="s">
        <v>5416</v>
      </c>
      <c r="C2874" s="329">
        <v>0</v>
      </c>
      <c r="D2874" s="329">
        <v>34619157.849999994</v>
      </c>
      <c r="E2874" s="329">
        <v>15283248.640000001</v>
      </c>
      <c r="F2874" s="329">
        <v>19335909.209999993</v>
      </c>
    </row>
    <row r="2875" spans="1:6" hidden="1" x14ac:dyDescent="0.25">
      <c r="A2875" s="327" t="s">
        <v>5417</v>
      </c>
      <c r="B2875" s="328" t="s">
        <v>5418</v>
      </c>
      <c r="C2875" s="329">
        <v>0</v>
      </c>
      <c r="D2875" s="329">
        <v>22907122.84</v>
      </c>
      <c r="E2875" s="329">
        <v>1248.8699999999999</v>
      </c>
      <c r="F2875" s="329">
        <v>22905873.969999999</v>
      </c>
    </row>
    <row r="2876" spans="1:6" hidden="1" x14ac:dyDescent="0.25">
      <c r="A2876" s="327" t="s">
        <v>5419</v>
      </c>
      <c r="B2876" s="328" t="s">
        <v>3974</v>
      </c>
      <c r="C2876" s="329">
        <v>0</v>
      </c>
      <c r="D2876" s="329">
        <v>419429</v>
      </c>
      <c r="E2876" s="329">
        <v>130926.91</v>
      </c>
      <c r="F2876" s="329">
        <v>288502.08999999997</v>
      </c>
    </row>
    <row r="2877" spans="1:6" hidden="1" x14ac:dyDescent="0.25">
      <c r="A2877" s="327" t="s">
        <v>5420</v>
      </c>
      <c r="B2877" s="328" t="s">
        <v>5421</v>
      </c>
      <c r="C2877" s="329">
        <v>0</v>
      </c>
      <c r="D2877" s="329">
        <v>419429</v>
      </c>
      <c r="E2877" s="329">
        <v>130926.91</v>
      </c>
      <c r="F2877" s="329">
        <v>288502.08999999997</v>
      </c>
    </row>
    <row r="2878" spans="1:6" hidden="1" x14ac:dyDescent="0.25">
      <c r="A2878" s="327" t="s">
        <v>5422</v>
      </c>
      <c r="B2878" s="328" t="s">
        <v>5423</v>
      </c>
      <c r="C2878" s="329">
        <v>0</v>
      </c>
      <c r="D2878" s="329">
        <v>23776315</v>
      </c>
      <c r="E2878" s="329">
        <v>3670780.88</v>
      </c>
      <c r="F2878" s="329">
        <v>20105534.120000001</v>
      </c>
    </row>
    <row r="2879" spans="1:6" hidden="1" x14ac:dyDescent="0.25">
      <c r="A2879" s="327" t="s">
        <v>5424</v>
      </c>
      <c r="B2879" s="328" t="s">
        <v>5425</v>
      </c>
      <c r="C2879" s="329">
        <v>0</v>
      </c>
      <c r="D2879" s="329">
        <v>23776315</v>
      </c>
      <c r="E2879" s="329">
        <v>3670780.88</v>
      </c>
      <c r="F2879" s="329">
        <v>20105534.120000001</v>
      </c>
    </row>
    <row r="2880" spans="1:6" hidden="1" x14ac:dyDescent="0.25">
      <c r="A2880" s="327" t="s">
        <v>5426</v>
      </c>
      <c r="B2880" s="328" t="s">
        <v>5427</v>
      </c>
      <c r="C2880" s="329">
        <v>0</v>
      </c>
      <c r="D2880" s="329">
        <v>6817499.75</v>
      </c>
      <c r="E2880" s="329">
        <v>64182.310000000005</v>
      </c>
      <c r="F2880" s="329">
        <v>6753317.4400000004</v>
      </c>
    </row>
    <row r="2881" spans="1:6" hidden="1" x14ac:dyDescent="0.25">
      <c r="A2881" s="327" t="s">
        <v>5428</v>
      </c>
      <c r="B2881" s="328" t="s">
        <v>5429</v>
      </c>
      <c r="C2881" s="329">
        <v>0</v>
      </c>
      <c r="D2881" s="329">
        <v>6817499.75</v>
      </c>
      <c r="E2881" s="329">
        <v>64182.310000000005</v>
      </c>
      <c r="F2881" s="329">
        <v>6753317.4400000004</v>
      </c>
    </row>
    <row r="2882" spans="1:6" hidden="1" x14ac:dyDescent="0.25">
      <c r="A2882" s="327" t="s">
        <v>5430</v>
      </c>
      <c r="B2882" s="328" t="s">
        <v>5431</v>
      </c>
      <c r="C2882" s="329">
        <v>0</v>
      </c>
      <c r="D2882" s="329">
        <v>991430.74000000011</v>
      </c>
      <c r="E2882" s="329">
        <v>0</v>
      </c>
      <c r="F2882" s="329">
        <v>991430.74000000011</v>
      </c>
    </row>
    <row r="2883" spans="1:6" hidden="1" x14ac:dyDescent="0.25">
      <c r="A2883" s="327" t="s">
        <v>5432</v>
      </c>
      <c r="B2883" s="328" t="s">
        <v>5433</v>
      </c>
      <c r="C2883" s="329">
        <v>0</v>
      </c>
      <c r="D2883" s="329">
        <v>991430.74000000011</v>
      </c>
      <c r="E2883" s="329">
        <v>0</v>
      </c>
      <c r="F2883" s="329">
        <v>991430.74000000011</v>
      </c>
    </row>
    <row r="2884" spans="1:6" hidden="1" x14ac:dyDescent="0.25">
      <c r="A2884" s="327" t="s">
        <v>5434</v>
      </c>
      <c r="B2884" s="328" t="s">
        <v>5435</v>
      </c>
      <c r="C2884" s="329">
        <v>0</v>
      </c>
      <c r="D2884" s="329">
        <v>0</v>
      </c>
      <c r="E2884" s="329">
        <v>0</v>
      </c>
      <c r="F2884" s="329">
        <v>0</v>
      </c>
    </row>
    <row r="2885" spans="1:6" hidden="1" x14ac:dyDescent="0.25">
      <c r="A2885" s="327" t="s">
        <v>5436</v>
      </c>
      <c r="B2885" s="328" t="s">
        <v>5437</v>
      </c>
      <c r="C2885" s="329">
        <v>0</v>
      </c>
      <c r="D2885" s="329">
        <v>11586672.789999999</v>
      </c>
      <c r="E2885" s="329">
        <v>438587.53</v>
      </c>
      <c r="F2885" s="329">
        <v>11148085.26</v>
      </c>
    </row>
    <row r="2886" spans="1:6" hidden="1" x14ac:dyDescent="0.25">
      <c r="A2886" s="327" t="s">
        <v>5438</v>
      </c>
      <c r="B2886" s="328" t="s">
        <v>5439</v>
      </c>
      <c r="C2886" s="329">
        <v>0</v>
      </c>
      <c r="D2886" s="329">
        <v>11586672.789999999</v>
      </c>
      <c r="E2886" s="329">
        <v>438587.53</v>
      </c>
      <c r="F2886" s="329">
        <v>11148085.26</v>
      </c>
    </row>
    <row r="2887" spans="1:6" hidden="1" x14ac:dyDescent="0.25">
      <c r="A2887" s="327" t="s">
        <v>5440</v>
      </c>
      <c r="B2887" s="328" t="s">
        <v>5441</v>
      </c>
      <c r="C2887" s="329">
        <v>0</v>
      </c>
      <c r="D2887" s="329">
        <v>0</v>
      </c>
      <c r="E2887" s="329">
        <v>0</v>
      </c>
      <c r="F2887" s="329">
        <v>0</v>
      </c>
    </row>
    <row r="2888" spans="1:6" hidden="1" x14ac:dyDescent="0.25">
      <c r="A2888" s="327" t="s">
        <v>5442</v>
      </c>
      <c r="B2888" s="328" t="s">
        <v>5443</v>
      </c>
      <c r="C2888" s="329">
        <v>0</v>
      </c>
      <c r="D2888" s="329">
        <v>37777.880000000005</v>
      </c>
      <c r="E2888" s="329">
        <v>1761.6100000000001</v>
      </c>
      <c r="F2888" s="329">
        <v>36016.270000000004</v>
      </c>
    </row>
    <row r="2889" spans="1:6" hidden="1" x14ac:dyDescent="0.25">
      <c r="A2889" s="327" t="s">
        <v>5444</v>
      </c>
      <c r="B2889" s="328" t="s">
        <v>5445</v>
      </c>
      <c r="C2889" s="329">
        <v>0</v>
      </c>
      <c r="D2889" s="329">
        <v>37777.880000000005</v>
      </c>
      <c r="E2889" s="329">
        <v>1761.6100000000001</v>
      </c>
      <c r="F2889" s="329">
        <v>36016.270000000004</v>
      </c>
    </row>
    <row r="2890" spans="1:6" hidden="1" x14ac:dyDescent="0.25">
      <c r="A2890" s="327" t="s">
        <v>5446</v>
      </c>
      <c r="B2890" s="328" t="s">
        <v>5447</v>
      </c>
      <c r="C2890" s="329">
        <v>0</v>
      </c>
      <c r="D2890" s="329">
        <v>0</v>
      </c>
      <c r="E2890" s="329">
        <v>0</v>
      </c>
      <c r="F2890" s="329">
        <v>0</v>
      </c>
    </row>
    <row r="2891" spans="1:6" hidden="1" x14ac:dyDescent="0.25">
      <c r="A2891" s="327" t="s">
        <v>5448</v>
      </c>
      <c r="B2891" s="328" t="s">
        <v>5449</v>
      </c>
      <c r="C2891" s="329">
        <v>0</v>
      </c>
      <c r="D2891" s="329">
        <v>0</v>
      </c>
      <c r="E2891" s="329">
        <v>0</v>
      </c>
      <c r="F2891" s="329">
        <v>0</v>
      </c>
    </row>
    <row r="2892" spans="1:6" hidden="1" x14ac:dyDescent="0.25">
      <c r="A2892" s="327" t="s">
        <v>5450</v>
      </c>
      <c r="B2892" s="328" t="s">
        <v>5451</v>
      </c>
      <c r="C2892" s="329">
        <v>0</v>
      </c>
      <c r="D2892" s="329">
        <v>102880760.98999999</v>
      </c>
      <c r="E2892" s="329">
        <v>4180240.0000000005</v>
      </c>
      <c r="F2892" s="329">
        <v>98700520.989999995</v>
      </c>
    </row>
    <row r="2893" spans="1:6" hidden="1" x14ac:dyDescent="0.25">
      <c r="A2893" s="327" t="s">
        <v>5452</v>
      </c>
      <c r="B2893" s="328" t="s">
        <v>5453</v>
      </c>
      <c r="C2893" s="329">
        <v>0</v>
      </c>
      <c r="D2893" s="329">
        <v>0</v>
      </c>
      <c r="E2893" s="329">
        <v>0</v>
      </c>
      <c r="F2893" s="329">
        <v>0</v>
      </c>
    </row>
    <row r="2894" spans="1:6" hidden="1" x14ac:dyDescent="0.25">
      <c r="A2894" s="327" t="s">
        <v>5454</v>
      </c>
      <c r="B2894" s="328" t="s">
        <v>5455</v>
      </c>
      <c r="C2894" s="329">
        <v>0</v>
      </c>
      <c r="D2894" s="329">
        <v>24353347.229999997</v>
      </c>
      <c r="E2894" s="329">
        <v>2099718.08</v>
      </c>
      <c r="F2894" s="329">
        <v>22253629.149999999</v>
      </c>
    </row>
    <row r="2895" spans="1:6" hidden="1" x14ac:dyDescent="0.25">
      <c r="A2895" s="327" t="s">
        <v>5456</v>
      </c>
      <c r="B2895" s="328" t="s">
        <v>5455</v>
      </c>
      <c r="C2895" s="329">
        <v>0</v>
      </c>
      <c r="D2895" s="329">
        <v>24198840.43</v>
      </c>
      <c r="E2895" s="329">
        <v>2099718.08</v>
      </c>
      <c r="F2895" s="329">
        <v>22099122.350000001</v>
      </c>
    </row>
    <row r="2896" spans="1:6" hidden="1" x14ac:dyDescent="0.25">
      <c r="A2896" s="327" t="s">
        <v>5457</v>
      </c>
      <c r="B2896" s="328" t="s">
        <v>5458</v>
      </c>
      <c r="C2896" s="329">
        <v>0</v>
      </c>
      <c r="D2896" s="329">
        <v>154506.79999999999</v>
      </c>
      <c r="E2896" s="329">
        <v>0</v>
      </c>
      <c r="F2896" s="329">
        <v>154506.79999999999</v>
      </c>
    </row>
    <row r="2897" spans="1:6" hidden="1" x14ac:dyDescent="0.25">
      <c r="A2897" s="327" t="s">
        <v>5459</v>
      </c>
      <c r="B2897" s="328" t="s">
        <v>5460</v>
      </c>
      <c r="C2897" s="329">
        <v>0</v>
      </c>
      <c r="D2897" s="329">
        <v>4868321</v>
      </c>
      <c r="E2897" s="329">
        <v>13479.64</v>
      </c>
      <c r="F2897" s="329">
        <v>4854841.3600000003</v>
      </c>
    </row>
    <row r="2898" spans="1:6" hidden="1" x14ac:dyDescent="0.25">
      <c r="A2898" s="327" t="s">
        <v>5461</v>
      </c>
      <c r="B2898" s="328" t="s">
        <v>5462</v>
      </c>
      <c r="C2898" s="329">
        <v>0</v>
      </c>
      <c r="D2898" s="329">
        <v>4793839.01</v>
      </c>
      <c r="E2898" s="329">
        <v>13479.64</v>
      </c>
      <c r="F2898" s="329">
        <v>4780359.37</v>
      </c>
    </row>
    <row r="2899" spans="1:6" hidden="1" x14ac:dyDescent="0.25">
      <c r="A2899" s="327" t="s">
        <v>5463</v>
      </c>
      <c r="B2899" s="328" t="s">
        <v>5464</v>
      </c>
      <c r="C2899" s="329">
        <v>0</v>
      </c>
      <c r="D2899" s="329">
        <v>67.989999999999995</v>
      </c>
      <c r="E2899" s="329">
        <v>0</v>
      </c>
      <c r="F2899" s="329">
        <v>67.989999999999995</v>
      </c>
    </row>
    <row r="2900" spans="1:6" hidden="1" x14ac:dyDescent="0.25">
      <c r="A2900" s="327" t="s">
        <v>5465</v>
      </c>
      <c r="B2900" s="328" t="s">
        <v>5466</v>
      </c>
      <c r="C2900" s="329">
        <v>0</v>
      </c>
      <c r="D2900" s="329">
        <v>74414</v>
      </c>
      <c r="E2900" s="329">
        <v>0</v>
      </c>
      <c r="F2900" s="329">
        <v>74414</v>
      </c>
    </row>
    <row r="2901" spans="1:6" hidden="1" x14ac:dyDescent="0.25">
      <c r="A2901" s="327" t="s">
        <v>5467</v>
      </c>
      <c r="B2901" s="328" t="s">
        <v>5468</v>
      </c>
      <c r="C2901" s="329">
        <v>0</v>
      </c>
      <c r="D2901" s="329">
        <v>1766361.4300000002</v>
      </c>
      <c r="E2901" s="329">
        <v>0</v>
      </c>
      <c r="F2901" s="329">
        <v>1766361.4300000002</v>
      </c>
    </row>
    <row r="2902" spans="1:6" hidden="1" x14ac:dyDescent="0.25">
      <c r="A2902" s="327" t="s">
        <v>5469</v>
      </c>
      <c r="B2902" s="328" t="s">
        <v>5468</v>
      </c>
      <c r="C2902" s="329">
        <v>0</v>
      </c>
      <c r="D2902" s="329">
        <v>1766361.4300000002</v>
      </c>
      <c r="E2902" s="329">
        <v>0</v>
      </c>
      <c r="F2902" s="329">
        <v>1766361.4300000002</v>
      </c>
    </row>
    <row r="2903" spans="1:6" hidden="1" x14ac:dyDescent="0.25">
      <c r="A2903" s="327" t="s">
        <v>5470</v>
      </c>
      <c r="B2903" s="328" t="s">
        <v>5471</v>
      </c>
      <c r="C2903" s="329">
        <v>0</v>
      </c>
      <c r="D2903" s="329">
        <v>15613296.85</v>
      </c>
      <c r="E2903" s="329">
        <v>1440905.03</v>
      </c>
      <c r="F2903" s="329">
        <v>14172391.82</v>
      </c>
    </row>
    <row r="2904" spans="1:6" hidden="1" x14ac:dyDescent="0.25">
      <c r="A2904" s="327" t="s">
        <v>5472</v>
      </c>
      <c r="B2904" s="328" t="s">
        <v>5471</v>
      </c>
      <c r="C2904" s="329">
        <v>0</v>
      </c>
      <c r="D2904" s="329">
        <v>1693296.8499999999</v>
      </c>
      <c r="E2904" s="329">
        <v>1440905.03</v>
      </c>
      <c r="F2904" s="329">
        <v>252391.81999999983</v>
      </c>
    </row>
    <row r="2905" spans="1:6" hidden="1" x14ac:dyDescent="0.25">
      <c r="A2905" s="327" t="s">
        <v>5473</v>
      </c>
      <c r="B2905" s="328" t="s">
        <v>5474</v>
      </c>
      <c r="C2905" s="329">
        <v>0</v>
      </c>
      <c r="D2905" s="329">
        <v>13920000</v>
      </c>
      <c r="E2905" s="329">
        <v>0</v>
      </c>
      <c r="F2905" s="329">
        <v>13920000</v>
      </c>
    </row>
    <row r="2906" spans="1:6" hidden="1" x14ac:dyDescent="0.25">
      <c r="A2906" s="327" t="s">
        <v>5475</v>
      </c>
      <c r="B2906" s="328" t="s">
        <v>5476</v>
      </c>
      <c r="C2906" s="329">
        <v>0</v>
      </c>
      <c r="D2906" s="329">
        <v>52898844.539999999</v>
      </c>
      <c r="E2906" s="329">
        <v>315572.25</v>
      </c>
      <c r="F2906" s="329">
        <v>52583272.289999999</v>
      </c>
    </row>
    <row r="2907" spans="1:6" hidden="1" x14ac:dyDescent="0.25">
      <c r="A2907" s="327" t="s">
        <v>5477</v>
      </c>
      <c r="B2907" s="328" t="s">
        <v>5478</v>
      </c>
      <c r="C2907" s="329">
        <v>0</v>
      </c>
      <c r="D2907" s="329">
        <v>9952762.0099999998</v>
      </c>
      <c r="E2907" s="329">
        <v>0</v>
      </c>
      <c r="F2907" s="329">
        <v>9952762.0099999998</v>
      </c>
    </row>
    <row r="2908" spans="1:6" hidden="1" x14ac:dyDescent="0.25">
      <c r="A2908" s="327" t="s">
        <v>5479</v>
      </c>
      <c r="B2908" s="328" t="s">
        <v>5480</v>
      </c>
      <c r="C2908" s="329">
        <v>0</v>
      </c>
      <c r="D2908" s="329">
        <v>1719570.1300000001</v>
      </c>
      <c r="E2908" s="329">
        <v>315572.25</v>
      </c>
      <c r="F2908" s="329">
        <v>1403997.8800000001</v>
      </c>
    </row>
    <row r="2909" spans="1:6" hidden="1" x14ac:dyDescent="0.25">
      <c r="A2909" s="327" t="s">
        <v>5481</v>
      </c>
      <c r="B2909" s="328" t="s">
        <v>5482</v>
      </c>
      <c r="C2909" s="329">
        <v>0</v>
      </c>
      <c r="D2909" s="329">
        <v>41226512.400000006</v>
      </c>
      <c r="E2909" s="329">
        <v>0</v>
      </c>
      <c r="F2909" s="329">
        <v>41226512.400000006</v>
      </c>
    </row>
    <row r="2910" spans="1:6" hidden="1" x14ac:dyDescent="0.25">
      <c r="A2910" s="327" t="s">
        <v>5483</v>
      </c>
      <c r="B2910" s="328" t="s">
        <v>5484</v>
      </c>
      <c r="C2910" s="329">
        <v>0</v>
      </c>
      <c r="D2910" s="329">
        <v>0</v>
      </c>
      <c r="E2910" s="329">
        <v>0</v>
      </c>
      <c r="F2910" s="329">
        <v>0</v>
      </c>
    </row>
    <row r="2911" spans="1:6" hidden="1" x14ac:dyDescent="0.25">
      <c r="A2911" s="327" t="s">
        <v>5485</v>
      </c>
      <c r="B2911" s="328" t="s">
        <v>5484</v>
      </c>
      <c r="C2911" s="329">
        <v>0</v>
      </c>
      <c r="D2911" s="329">
        <v>0</v>
      </c>
      <c r="E2911" s="329">
        <v>0</v>
      </c>
      <c r="F2911" s="329">
        <v>0</v>
      </c>
    </row>
    <row r="2912" spans="1:6" hidden="1" x14ac:dyDescent="0.25">
      <c r="A2912" s="327" t="s">
        <v>5486</v>
      </c>
      <c r="B2912" s="328" t="s">
        <v>5487</v>
      </c>
      <c r="C2912" s="329">
        <v>0</v>
      </c>
      <c r="D2912" s="329">
        <v>0</v>
      </c>
      <c r="E2912" s="329">
        <v>0</v>
      </c>
      <c r="F2912" s="329">
        <v>0</v>
      </c>
    </row>
    <row r="2913" spans="1:6" hidden="1" x14ac:dyDescent="0.25">
      <c r="A2913" s="327" t="s">
        <v>5488</v>
      </c>
      <c r="B2913" s="328" t="s">
        <v>5489</v>
      </c>
      <c r="C2913" s="329">
        <v>0</v>
      </c>
      <c r="D2913" s="329">
        <v>3380589.94</v>
      </c>
      <c r="E2913" s="329">
        <v>310565</v>
      </c>
      <c r="F2913" s="329">
        <v>3070024.94</v>
      </c>
    </row>
    <row r="2914" spans="1:6" hidden="1" x14ac:dyDescent="0.25">
      <c r="A2914" s="327" t="s">
        <v>5490</v>
      </c>
      <c r="B2914" s="328" t="s">
        <v>5491</v>
      </c>
      <c r="C2914" s="329">
        <v>0</v>
      </c>
      <c r="D2914" s="329">
        <v>3379882.34</v>
      </c>
      <c r="E2914" s="329">
        <v>310565</v>
      </c>
      <c r="F2914" s="329">
        <v>3069317.34</v>
      </c>
    </row>
    <row r="2915" spans="1:6" hidden="1" x14ac:dyDescent="0.25">
      <c r="A2915" s="327" t="s">
        <v>5492</v>
      </c>
      <c r="B2915" s="328" t="s">
        <v>5493</v>
      </c>
      <c r="C2915" s="329">
        <v>0</v>
      </c>
      <c r="D2915" s="329">
        <v>0</v>
      </c>
      <c r="E2915" s="329">
        <v>0</v>
      </c>
      <c r="F2915" s="329">
        <v>0</v>
      </c>
    </row>
    <row r="2916" spans="1:6" hidden="1" x14ac:dyDescent="0.25">
      <c r="A2916" s="327" t="s">
        <v>5494</v>
      </c>
      <c r="B2916" s="328" t="s">
        <v>5489</v>
      </c>
      <c r="C2916" s="329">
        <v>0</v>
      </c>
      <c r="D2916" s="329">
        <v>707.6</v>
      </c>
      <c r="E2916" s="329">
        <v>0</v>
      </c>
      <c r="F2916" s="329">
        <v>707.6</v>
      </c>
    </row>
    <row r="2917" spans="1:6" hidden="1" x14ac:dyDescent="0.25">
      <c r="A2917" s="327" t="s">
        <v>5495</v>
      </c>
      <c r="B2917" s="328" t="s">
        <v>5496</v>
      </c>
      <c r="C2917" s="329">
        <v>0</v>
      </c>
      <c r="D2917" s="329">
        <v>0</v>
      </c>
      <c r="E2917" s="329">
        <v>0</v>
      </c>
      <c r="F2917" s="329">
        <v>0</v>
      </c>
    </row>
    <row r="2918" spans="1:6" hidden="1" x14ac:dyDescent="0.25">
      <c r="A2918" s="327" t="s">
        <v>5497</v>
      </c>
      <c r="B2918" s="328" t="s">
        <v>5498</v>
      </c>
      <c r="C2918" s="329">
        <v>0</v>
      </c>
      <c r="D2918" s="329">
        <v>0</v>
      </c>
      <c r="E2918" s="329">
        <v>0</v>
      </c>
      <c r="F2918" s="329">
        <v>0</v>
      </c>
    </row>
    <row r="2919" spans="1:6" hidden="1" x14ac:dyDescent="0.25">
      <c r="A2919" s="327" t="s">
        <v>5499</v>
      </c>
      <c r="B2919" s="328" t="s">
        <v>5500</v>
      </c>
      <c r="C2919" s="329">
        <v>0</v>
      </c>
      <c r="D2919" s="329">
        <v>0</v>
      </c>
      <c r="E2919" s="329">
        <v>0</v>
      </c>
      <c r="F2919" s="329">
        <v>0</v>
      </c>
    </row>
    <row r="2920" spans="1:6" hidden="1" x14ac:dyDescent="0.25">
      <c r="A2920" s="327" t="s">
        <v>5501</v>
      </c>
      <c r="B2920" s="328" t="s">
        <v>5502</v>
      </c>
      <c r="C2920" s="329">
        <v>0</v>
      </c>
      <c r="D2920" s="329">
        <v>437716764.41000003</v>
      </c>
      <c r="E2920" s="329">
        <v>19889736.610000003</v>
      </c>
      <c r="F2920" s="329">
        <v>417827027.80000001</v>
      </c>
    </row>
    <row r="2921" spans="1:6" hidden="1" x14ac:dyDescent="0.25">
      <c r="A2921" s="327" t="s">
        <v>5503</v>
      </c>
      <c r="B2921" s="328" t="s">
        <v>5504</v>
      </c>
      <c r="C2921" s="329">
        <v>0</v>
      </c>
      <c r="D2921" s="329">
        <v>22319980.890000001</v>
      </c>
      <c r="E2921" s="329">
        <v>1266732.6800000002</v>
      </c>
      <c r="F2921" s="329">
        <v>21053248.210000001</v>
      </c>
    </row>
    <row r="2922" spans="1:6" hidden="1" x14ac:dyDescent="0.25">
      <c r="A2922" s="327" t="s">
        <v>5505</v>
      </c>
      <c r="B2922" s="328" t="s">
        <v>5506</v>
      </c>
      <c r="C2922" s="329">
        <v>0</v>
      </c>
      <c r="D2922" s="329">
        <v>2304049.0099999998</v>
      </c>
      <c r="E2922" s="329">
        <v>0</v>
      </c>
      <c r="F2922" s="329">
        <v>2304049.0099999998</v>
      </c>
    </row>
    <row r="2923" spans="1:6" hidden="1" x14ac:dyDescent="0.25">
      <c r="A2923" s="327" t="s">
        <v>5507</v>
      </c>
      <c r="B2923" s="328" t="s">
        <v>5508</v>
      </c>
      <c r="C2923" s="329">
        <v>0</v>
      </c>
      <c r="D2923" s="329">
        <v>7946931.879999999</v>
      </c>
      <c r="E2923" s="329">
        <v>866732.68</v>
      </c>
      <c r="F2923" s="329">
        <v>7080199.1999999993</v>
      </c>
    </row>
    <row r="2924" spans="1:6" hidden="1" x14ac:dyDescent="0.25">
      <c r="A2924" s="327" t="s">
        <v>5509</v>
      </c>
      <c r="B2924" s="328" t="s">
        <v>5510</v>
      </c>
      <c r="C2924" s="329">
        <v>0</v>
      </c>
      <c r="D2924" s="329">
        <v>11808000</v>
      </c>
      <c r="E2924" s="329">
        <v>400000</v>
      </c>
      <c r="F2924" s="329">
        <v>11408000</v>
      </c>
    </row>
    <row r="2925" spans="1:6" hidden="1" x14ac:dyDescent="0.25">
      <c r="A2925" s="327" t="s">
        <v>5511</v>
      </c>
      <c r="B2925" s="328" t="s">
        <v>5512</v>
      </c>
      <c r="C2925" s="329">
        <v>0</v>
      </c>
      <c r="D2925" s="329">
        <v>261000</v>
      </c>
      <c r="E2925" s="329">
        <v>0</v>
      </c>
      <c r="F2925" s="329">
        <v>261000</v>
      </c>
    </row>
    <row r="2926" spans="1:6" hidden="1" x14ac:dyDescent="0.25">
      <c r="A2926" s="327" t="s">
        <v>5513</v>
      </c>
      <c r="B2926" s="328" t="s">
        <v>5514</v>
      </c>
      <c r="C2926" s="329">
        <v>0</v>
      </c>
      <c r="D2926" s="329">
        <v>37824149.780000001</v>
      </c>
      <c r="E2926" s="329">
        <v>0</v>
      </c>
      <c r="F2926" s="329">
        <v>37824149.780000001</v>
      </c>
    </row>
    <row r="2927" spans="1:6" hidden="1" x14ac:dyDescent="0.25">
      <c r="A2927" s="327" t="s">
        <v>5515</v>
      </c>
      <c r="B2927" s="328" t="s">
        <v>5516</v>
      </c>
      <c r="C2927" s="329">
        <v>0</v>
      </c>
      <c r="D2927" s="329">
        <v>0</v>
      </c>
      <c r="E2927" s="329">
        <v>0</v>
      </c>
      <c r="F2927" s="329">
        <v>0</v>
      </c>
    </row>
    <row r="2928" spans="1:6" hidden="1" x14ac:dyDescent="0.25">
      <c r="A2928" s="327" t="s">
        <v>5517</v>
      </c>
      <c r="B2928" s="328" t="s">
        <v>5518</v>
      </c>
      <c r="C2928" s="329">
        <v>0</v>
      </c>
      <c r="D2928" s="329">
        <v>37824149.780000001</v>
      </c>
      <c r="E2928" s="329">
        <v>0</v>
      </c>
      <c r="F2928" s="329">
        <v>37824149.780000001</v>
      </c>
    </row>
    <row r="2929" spans="1:6" hidden="1" x14ac:dyDescent="0.25">
      <c r="A2929" s="327" t="s">
        <v>5519</v>
      </c>
      <c r="B2929" s="328" t="s">
        <v>5520</v>
      </c>
      <c r="C2929" s="329">
        <v>0</v>
      </c>
      <c r="D2929" s="329">
        <v>7341464.5499999998</v>
      </c>
      <c r="E2929" s="329">
        <v>422425.59999999998</v>
      </c>
      <c r="F2929" s="329">
        <v>6919038.9500000002</v>
      </c>
    </row>
    <row r="2930" spans="1:6" hidden="1" x14ac:dyDescent="0.25">
      <c r="A2930" s="327" t="s">
        <v>5521</v>
      </c>
      <c r="B2930" s="328" t="s">
        <v>5520</v>
      </c>
      <c r="C2930" s="329">
        <v>0</v>
      </c>
      <c r="D2930" s="329">
        <v>7341464.5499999998</v>
      </c>
      <c r="E2930" s="329">
        <v>422425.59999999998</v>
      </c>
      <c r="F2930" s="329">
        <v>6919038.9500000002</v>
      </c>
    </row>
    <row r="2931" spans="1:6" hidden="1" x14ac:dyDescent="0.25">
      <c r="A2931" s="327" t="s">
        <v>5522</v>
      </c>
      <c r="B2931" s="328" t="s">
        <v>5523</v>
      </c>
      <c r="C2931" s="329">
        <v>0</v>
      </c>
      <c r="D2931" s="329">
        <v>17407870.140000001</v>
      </c>
      <c r="E2931" s="329">
        <v>0</v>
      </c>
      <c r="F2931" s="329">
        <v>17407870.140000001</v>
      </c>
    </row>
    <row r="2932" spans="1:6" hidden="1" x14ac:dyDescent="0.25">
      <c r="A2932" s="327" t="s">
        <v>5524</v>
      </c>
      <c r="B2932" s="328" t="s">
        <v>5525</v>
      </c>
      <c r="C2932" s="329">
        <v>0</v>
      </c>
      <c r="D2932" s="329">
        <v>17407870.140000001</v>
      </c>
      <c r="E2932" s="329">
        <v>0</v>
      </c>
      <c r="F2932" s="329">
        <v>17407870.140000001</v>
      </c>
    </row>
    <row r="2933" spans="1:6" hidden="1" x14ac:dyDescent="0.25">
      <c r="A2933" s="327" t="s">
        <v>5526</v>
      </c>
      <c r="B2933" s="328" t="s">
        <v>5527</v>
      </c>
      <c r="C2933" s="329">
        <v>0</v>
      </c>
      <c r="D2933" s="329">
        <v>0</v>
      </c>
      <c r="E2933" s="329">
        <v>0</v>
      </c>
      <c r="F2933" s="329">
        <v>0</v>
      </c>
    </row>
    <row r="2934" spans="1:6" hidden="1" x14ac:dyDescent="0.25">
      <c r="A2934" s="327" t="s">
        <v>5528</v>
      </c>
      <c r="B2934" s="328" t="s">
        <v>5529</v>
      </c>
      <c r="C2934" s="329">
        <v>0</v>
      </c>
      <c r="D2934" s="329">
        <v>5961662.1600000001</v>
      </c>
      <c r="E2934" s="329">
        <v>29454.95</v>
      </c>
      <c r="F2934" s="329">
        <v>5932207.21</v>
      </c>
    </row>
    <row r="2935" spans="1:6" hidden="1" x14ac:dyDescent="0.25">
      <c r="A2935" s="327" t="s">
        <v>5530</v>
      </c>
      <c r="B2935" s="328" t="s">
        <v>5531</v>
      </c>
      <c r="C2935" s="329">
        <v>0</v>
      </c>
      <c r="D2935" s="329">
        <v>5961662.1600000001</v>
      </c>
      <c r="E2935" s="329">
        <v>29454.95</v>
      </c>
      <c r="F2935" s="329">
        <v>5932207.21</v>
      </c>
    </row>
    <row r="2936" spans="1:6" hidden="1" x14ac:dyDescent="0.25">
      <c r="A2936" s="327" t="s">
        <v>5532</v>
      </c>
      <c r="B2936" s="328" t="s">
        <v>5533</v>
      </c>
      <c r="C2936" s="329">
        <v>0</v>
      </c>
      <c r="D2936" s="329">
        <v>0</v>
      </c>
      <c r="E2936" s="329">
        <v>0</v>
      </c>
      <c r="F2936" s="329">
        <v>0</v>
      </c>
    </row>
    <row r="2937" spans="1:6" hidden="1" x14ac:dyDescent="0.25">
      <c r="A2937" s="327" t="s">
        <v>5534</v>
      </c>
      <c r="B2937" s="328" t="s">
        <v>5533</v>
      </c>
      <c r="C2937" s="329">
        <v>0</v>
      </c>
      <c r="D2937" s="329">
        <v>0</v>
      </c>
      <c r="E2937" s="329">
        <v>0</v>
      </c>
      <c r="F2937" s="329">
        <v>0</v>
      </c>
    </row>
    <row r="2938" spans="1:6" hidden="1" x14ac:dyDescent="0.25">
      <c r="A2938" s="327" t="s">
        <v>5535</v>
      </c>
      <c r="B2938" s="328" t="s">
        <v>5536</v>
      </c>
      <c r="C2938" s="329">
        <v>0</v>
      </c>
      <c r="D2938" s="329">
        <v>30556.720000000001</v>
      </c>
      <c r="E2938" s="329">
        <v>0</v>
      </c>
      <c r="F2938" s="329">
        <v>30556.720000000001</v>
      </c>
    </row>
    <row r="2939" spans="1:6" hidden="1" x14ac:dyDescent="0.25">
      <c r="A2939" s="327" t="s">
        <v>5537</v>
      </c>
      <c r="B2939" s="328" t="s">
        <v>5536</v>
      </c>
      <c r="C2939" s="329">
        <v>0</v>
      </c>
      <c r="D2939" s="329">
        <v>30556.720000000001</v>
      </c>
      <c r="E2939" s="329">
        <v>0</v>
      </c>
      <c r="F2939" s="329">
        <v>30556.720000000001</v>
      </c>
    </row>
    <row r="2940" spans="1:6" hidden="1" x14ac:dyDescent="0.25">
      <c r="A2940" s="327" t="s">
        <v>5538</v>
      </c>
      <c r="B2940" s="328" t="s">
        <v>5539</v>
      </c>
      <c r="C2940" s="329">
        <v>0</v>
      </c>
      <c r="D2940" s="329">
        <v>0</v>
      </c>
      <c r="E2940" s="329">
        <v>0</v>
      </c>
      <c r="F2940" s="329">
        <v>0</v>
      </c>
    </row>
    <row r="2941" spans="1:6" hidden="1" x14ac:dyDescent="0.25">
      <c r="A2941" s="327" t="s">
        <v>5540</v>
      </c>
      <c r="B2941" s="328" t="s">
        <v>5541</v>
      </c>
      <c r="C2941" s="329">
        <v>0</v>
      </c>
      <c r="D2941" s="329">
        <v>0</v>
      </c>
      <c r="E2941" s="329">
        <v>0</v>
      </c>
      <c r="F2941" s="329">
        <v>0</v>
      </c>
    </row>
    <row r="2942" spans="1:6" hidden="1" x14ac:dyDescent="0.25">
      <c r="A2942" s="327" t="s">
        <v>5542</v>
      </c>
      <c r="B2942" s="328" t="s">
        <v>5502</v>
      </c>
      <c r="C2942" s="329">
        <v>0</v>
      </c>
      <c r="D2942" s="329">
        <v>346831080.16999996</v>
      </c>
      <c r="E2942" s="329">
        <v>18171123.379999999</v>
      </c>
      <c r="F2942" s="329">
        <v>328659956.78999996</v>
      </c>
    </row>
    <row r="2943" spans="1:6" hidden="1" x14ac:dyDescent="0.25">
      <c r="A2943" s="327" t="s">
        <v>5543</v>
      </c>
      <c r="B2943" s="328" t="s">
        <v>5544</v>
      </c>
      <c r="C2943" s="329">
        <v>0</v>
      </c>
      <c r="D2943" s="329">
        <v>0</v>
      </c>
      <c r="E2943" s="329">
        <v>0</v>
      </c>
      <c r="F2943" s="329">
        <v>0</v>
      </c>
    </row>
    <row r="2944" spans="1:6" hidden="1" x14ac:dyDescent="0.25">
      <c r="A2944" s="327" t="s">
        <v>5545</v>
      </c>
      <c r="B2944" s="328" t="s">
        <v>5546</v>
      </c>
      <c r="C2944" s="329">
        <v>0</v>
      </c>
      <c r="D2944" s="329">
        <v>0</v>
      </c>
      <c r="E2944" s="329">
        <v>0</v>
      </c>
      <c r="F2944" s="329">
        <v>0</v>
      </c>
    </row>
    <row r="2945" spans="1:6" hidden="1" x14ac:dyDescent="0.25">
      <c r="A2945" s="327" t="s">
        <v>5547</v>
      </c>
      <c r="B2945" s="328" t="s">
        <v>5548</v>
      </c>
      <c r="C2945" s="329">
        <v>0</v>
      </c>
      <c r="D2945" s="329">
        <v>17016231.609999999</v>
      </c>
      <c r="E2945" s="329">
        <v>2339097.6000000001</v>
      </c>
      <c r="F2945" s="329">
        <v>14677134.01</v>
      </c>
    </row>
    <row r="2946" spans="1:6" hidden="1" x14ac:dyDescent="0.25">
      <c r="A2946" s="327" t="s">
        <v>5549</v>
      </c>
      <c r="B2946" s="328" t="s">
        <v>5550</v>
      </c>
      <c r="C2946" s="329">
        <v>0</v>
      </c>
      <c r="D2946" s="329">
        <v>13226961.57</v>
      </c>
      <c r="E2946" s="329">
        <v>0</v>
      </c>
      <c r="F2946" s="329">
        <v>13226961.57</v>
      </c>
    </row>
    <row r="2947" spans="1:6" hidden="1" x14ac:dyDescent="0.25">
      <c r="A2947" s="327" t="s">
        <v>5551</v>
      </c>
      <c r="B2947" s="328" t="s">
        <v>5552</v>
      </c>
      <c r="C2947" s="329">
        <v>0</v>
      </c>
      <c r="D2947" s="329">
        <v>84655892.929999992</v>
      </c>
      <c r="E2947" s="329">
        <v>7524735.9799999995</v>
      </c>
      <c r="F2947" s="329">
        <v>77131156.949999988</v>
      </c>
    </row>
    <row r="2948" spans="1:6" hidden="1" x14ac:dyDescent="0.25">
      <c r="A2948" s="327" t="s">
        <v>5553</v>
      </c>
      <c r="B2948" s="328" t="s">
        <v>5554</v>
      </c>
      <c r="C2948" s="329">
        <v>0</v>
      </c>
      <c r="D2948" s="329">
        <v>227028.24000000002</v>
      </c>
      <c r="E2948" s="329">
        <v>26320</v>
      </c>
      <c r="F2948" s="329">
        <v>200708.24000000002</v>
      </c>
    </row>
    <row r="2949" spans="1:6" hidden="1" x14ac:dyDescent="0.25">
      <c r="A2949" s="327" t="s">
        <v>5555</v>
      </c>
      <c r="B2949" s="328" t="s">
        <v>5556</v>
      </c>
      <c r="C2949" s="329">
        <v>0</v>
      </c>
      <c r="D2949" s="329">
        <v>0</v>
      </c>
      <c r="E2949" s="329">
        <v>0</v>
      </c>
      <c r="F2949" s="329">
        <v>0</v>
      </c>
    </row>
    <row r="2950" spans="1:6" hidden="1" x14ac:dyDescent="0.25">
      <c r="A2950" s="327" t="s">
        <v>5557</v>
      </c>
      <c r="B2950" s="328" t="s">
        <v>5558</v>
      </c>
      <c r="C2950" s="329">
        <v>0</v>
      </c>
      <c r="D2950" s="329">
        <v>64960</v>
      </c>
      <c r="E2950" s="329">
        <v>0</v>
      </c>
      <c r="F2950" s="329">
        <v>64960</v>
      </c>
    </row>
    <row r="2951" spans="1:6" hidden="1" x14ac:dyDescent="0.25">
      <c r="A2951" s="327" t="s">
        <v>5559</v>
      </c>
      <c r="B2951" s="328" t="s">
        <v>5560</v>
      </c>
      <c r="C2951" s="329">
        <v>0</v>
      </c>
      <c r="D2951" s="329">
        <v>79730379.760000005</v>
      </c>
      <c r="E2951" s="329">
        <v>8232806.5999999996</v>
      </c>
      <c r="F2951" s="329">
        <v>71497573.160000011</v>
      </c>
    </row>
    <row r="2952" spans="1:6" hidden="1" x14ac:dyDescent="0.25">
      <c r="A2952" s="327" t="s">
        <v>5561</v>
      </c>
      <c r="B2952" s="328" t="s">
        <v>5562</v>
      </c>
      <c r="C2952" s="329">
        <v>0</v>
      </c>
      <c r="D2952" s="329">
        <v>151034500.08000001</v>
      </c>
      <c r="E2952" s="329">
        <v>0</v>
      </c>
      <c r="F2952" s="329">
        <v>151034500.08000001</v>
      </c>
    </row>
    <row r="2953" spans="1:6" hidden="1" x14ac:dyDescent="0.25">
      <c r="A2953" s="327" t="s">
        <v>5563</v>
      </c>
      <c r="B2953" s="328" t="s">
        <v>5564</v>
      </c>
      <c r="C2953" s="329">
        <v>0</v>
      </c>
      <c r="D2953" s="329">
        <v>875125.98</v>
      </c>
      <c r="E2953" s="329">
        <v>48163.199999999997</v>
      </c>
      <c r="F2953" s="329">
        <v>826962.78</v>
      </c>
    </row>
    <row r="2954" spans="1:6" hidden="1" x14ac:dyDescent="0.25">
      <c r="A2954" s="327" t="s">
        <v>5565</v>
      </c>
      <c r="B2954" s="328" t="s">
        <v>5566</v>
      </c>
      <c r="C2954" s="329">
        <v>0</v>
      </c>
      <c r="D2954" s="329">
        <v>112554842.80000001</v>
      </c>
      <c r="E2954" s="329">
        <v>36163487.030000001</v>
      </c>
      <c r="F2954" s="329">
        <v>76391355.770000011</v>
      </c>
    </row>
    <row r="2955" spans="1:6" hidden="1" x14ac:dyDescent="0.25">
      <c r="A2955" s="327" t="s">
        <v>5567</v>
      </c>
      <c r="B2955" s="328" t="s">
        <v>5568</v>
      </c>
      <c r="C2955" s="329">
        <v>0</v>
      </c>
      <c r="D2955" s="329">
        <v>40470962.469999999</v>
      </c>
      <c r="E2955" s="329">
        <v>19213080.989999998</v>
      </c>
      <c r="F2955" s="329">
        <v>21257881.48</v>
      </c>
    </row>
    <row r="2956" spans="1:6" hidden="1" x14ac:dyDescent="0.25">
      <c r="A2956" s="327" t="s">
        <v>5569</v>
      </c>
      <c r="B2956" s="328" t="s">
        <v>5570</v>
      </c>
      <c r="C2956" s="329">
        <v>0</v>
      </c>
      <c r="D2956" s="329">
        <v>40470962.469999999</v>
      </c>
      <c r="E2956" s="329">
        <v>19213080.989999998</v>
      </c>
      <c r="F2956" s="329">
        <v>21257881.48</v>
      </c>
    </row>
    <row r="2957" spans="1:6" hidden="1" x14ac:dyDescent="0.25">
      <c r="A2957" s="327" t="s">
        <v>5571</v>
      </c>
      <c r="B2957" s="328" t="s">
        <v>5572</v>
      </c>
      <c r="C2957" s="329">
        <v>0</v>
      </c>
      <c r="D2957" s="329">
        <v>0</v>
      </c>
      <c r="E2957" s="329">
        <v>0</v>
      </c>
      <c r="F2957" s="329">
        <v>0</v>
      </c>
    </row>
    <row r="2958" spans="1:6" hidden="1" x14ac:dyDescent="0.25">
      <c r="A2958" s="327" t="s">
        <v>5573</v>
      </c>
      <c r="B2958" s="328" t="s">
        <v>5574</v>
      </c>
      <c r="C2958" s="329">
        <v>0</v>
      </c>
      <c r="D2958" s="329">
        <v>0</v>
      </c>
      <c r="E2958" s="329">
        <v>0</v>
      </c>
      <c r="F2958" s="329">
        <v>0</v>
      </c>
    </row>
    <row r="2959" spans="1:6" hidden="1" x14ac:dyDescent="0.25">
      <c r="A2959" s="327" t="s">
        <v>5575</v>
      </c>
      <c r="B2959" s="328" t="s">
        <v>5576</v>
      </c>
      <c r="C2959" s="329">
        <v>0</v>
      </c>
      <c r="D2959" s="329">
        <v>894802.83</v>
      </c>
      <c r="E2959" s="329">
        <v>0</v>
      </c>
      <c r="F2959" s="329">
        <v>894802.83</v>
      </c>
    </row>
    <row r="2960" spans="1:6" hidden="1" x14ac:dyDescent="0.25">
      <c r="A2960" s="327" t="s">
        <v>5577</v>
      </c>
      <c r="B2960" s="328" t="s">
        <v>5578</v>
      </c>
      <c r="C2960" s="329">
        <v>0</v>
      </c>
      <c r="D2960" s="329">
        <v>894802.83</v>
      </c>
      <c r="E2960" s="329">
        <v>0</v>
      </c>
      <c r="F2960" s="329">
        <v>894802.83</v>
      </c>
    </row>
    <row r="2961" spans="1:6" hidden="1" x14ac:dyDescent="0.25">
      <c r="A2961" s="327" t="s">
        <v>5579</v>
      </c>
      <c r="B2961" s="328" t="s">
        <v>5580</v>
      </c>
      <c r="C2961" s="329">
        <v>0</v>
      </c>
      <c r="D2961" s="329">
        <v>0</v>
      </c>
      <c r="E2961" s="329">
        <v>0</v>
      </c>
      <c r="F2961" s="329">
        <v>0</v>
      </c>
    </row>
    <row r="2962" spans="1:6" hidden="1" x14ac:dyDescent="0.25">
      <c r="A2962" s="327" t="s">
        <v>5581</v>
      </c>
      <c r="B2962" s="328" t="s">
        <v>5582</v>
      </c>
      <c r="C2962" s="329">
        <v>0</v>
      </c>
      <c r="D2962" s="329">
        <v>59739662.239999995</v>
      </c>
      <c r="E2962" s="329">
        <v>15589441.010000002</v>
      </c>
      <c r="F2962" s="329">
        <v>44150221.229999989</v>
      </c>
    </row>
    <row r="2963" spans="1:6" hidden="1" x14ac:dyDescent="0.25">
      <c r="A2963" s="327" t="s">
        <v>5583</v>
      </c>
      <c r="B2963" s="328" t="s">
        <v>5584</v>
      </c>
      <c r="C2963" s="329">
        <v>0</v>
      </c>
      <c r="D2963" s="329">
        <v>34277858.390000001</v>
      </c>
      <c r="E2963" s="329">
        <v>7693410.4199999999</v>
      </c>
      <c r="F2963" s="329">
        <v>26584447.969999999</v>
      </c>
    </row>
    <row r="2964" spans="1:6" hidden="1" x14ac:dyDescent="0.25">
      <c r="A2964" s="327" t="s">
        <v>5585</v>
      </c>
      <c r="B2964" s="328" t="s">
        <v>5586</v>
      </c>
      <c r="C2964" s="329">
        <v>0</v>
      </c>
      <c r="D2964" s="329">
        <v>0</v>
      </c>
      <c r="E2964" s="329">
        <v>0</v>
      </c>
      <c r="F2964" s="329">
        <v>0</v>
      </c>
    </row>
    <row r="2965" spans="1:6" hidden="1" x14ac:dyDescent="0.25">
      <c r="A2965" s="327" t="s">
        <v>5587</v>
      </c>
      <c r="B2965" s="328" t="s">
        <v>5588</v>
      </c>
      <c r="C2965" s="329">
        <v>0</v>
      </c>
      <c r="D2965" s="329">
        <v>25461803.850000005</v>
      </c>
      <c r="E2965" s="329">
        <v>7896030.5899999999</v>
      </c>
      <c r="F2965" s="329">
        <v>17565773.260000005</v>
      </c>
    </row>
    <row r="2966" spans="1:6" hidden="1" x14ac:dyDescent="0.25">
      <c r="A2966" s="327" t="s">
        <v>5589</v>
      </c>
      <c r="B2966" s="328" t="s">
        <v>5590</v>
      </c>
      <c r="C2966" s="329">
        <v>0</v>
      </c>
      <c r="D2966" s="329">
        <v>0</v>
      </c>
      <c r="E2966" s="329">
        <v>0</v>
      </c>
      <c r="F2966" s="329">
        <v>0</v>
      </c>
    </row>
    <row r="2967" spans="1:6" hidden="1" x14ac:dyDescent="0.25">
      <c r="A2967" s="327" t="s">
        <v>5591</v>
      </c>
      <c r="B2967" s="328" t="s">
        <v>5592</v>
      </c>
      <c r="C2967" s="329">
        <v>0</v>
      </c>
      <c r="D2967" s="329">
        <v>0</v>
      </c>
      <c r="E2967" s="329">
        <v>0</v>
      </c>
      <c r="F2967" s="329">
        <v>0</v>
      </c>
    </row>
    <row r="2968" spans="1:6" hidden="1" x14ac:dyDescent="0.25">
      <c r="A2968" s="327" t="s">
        <v>5593</v>
      </c>
      <c r="B2968" s="328" t="s">
        <v>5594</v>
      </c>
      <c r="C2968" s="329">
        <v>0</v>
      </c>
      <c r="D2968" s="329">
        <v>0</v>
      </c>
      <c r="E2968" s="329">
        <v>0</v>
      </c>
      <c r="F2968" s="329">
        <v>0</v>
      </c>
    </row>
    <row r="2969" spans="1:6" hidden="1" x14ac:dyDescent="0.25">
      <c r="A2969" s="327" t="s">
        <v>5595</v>
      </c>
      <c r="B2969" s="328" t="s">
        <v>5596</v>
      </c>
      <c r="C2969" s="329">
        <v>0</v>
      </c>
      <c r="D2969" s="329">
        <v>2704305.6799999997</v>
      </c>
      <c r="E2969" s="329">
        <v>1345597.68</v>
      </c>
      <c r="F2969" s="329">
        <v>1358707.9999999998</v>
      </c>
    </row>
    <row r="2970" spans="1:6" hidden="1" x14ac:dyDescent="0.25">
      <c r="A2970" s="327" t="s">
        <v>5597</v>
      </c>
      <c r="B2970" s="328" t="s">
        <v>5598</v>
      </c>
      <c r="C2970" s="329">
        <v>0</v>
      </c>
      <c r="D2970" s="329">
        <v>0</v>
      </c>
      <c r="E2970" s="329">
        <v>0</v>
      </c>
      <c r="F2970" s="329">
        <v>0</v>
      </c>
    </row>
    <row r="2971" spans="1:6" hidden="1" x14ac:dyDescent="0.25">
      <c r="A2971" s="327" t="s">
        <v>5599</v>
      </c>
      <c r="B2971" s="328" t="s">
        <v>5596</v>
      </c>
      <c r="C2971" s="329">
        <v>0</v>
      </c>
      <c r="D2971" s="329">
        <v>2704305.6799999997</v>
      </c>
      <c r="E2971" s="329">
        <v>1345597.68</v>
      </c>
      <c r="F2971" s="329">
        <v>1358707.9999999998</v>
      </c>
    </row>
    <row r="2972" spans="1:6" hidden="1" x14ac:dyDescent="0.25">
      <c r="A2972" s="327" t="s">
        <v>5600</v>
      </c>
      <c r="B2972" s="328" t="s">
        <v>5601</v>
      </c>
      <c r="C2972" s="329">
        <v>0</v>
      </c>
      <c r="D2972" s="329">
        <v>4981126.3599999994</v>
      </c>
      <c r="E2972" s="329">
        <v>15367.35</v>
      </c>
      <c r="F2972" s="329">
        <v>4965759.01</v>
      </c>
    </row>
    <row r="2973" spans="1:6" hidden="1" x14ac:dyDescent="0.25">
      <c r="A2973" s="327" t="s">
        <v>5602</v>
      </c>
      <c r="B2973" s="328" t="s">
        <v>5601</v>
      </c>
      <c r="C2973" s="329">
        <v>0</v>
      </c>
      <c r="D2973" s="329">
        <v>4981126.3599999994</v>
      </c>
      <c r="E2973" s="329">
        <v>15367.35</v>
      </c>
      <c r="F2973" s="329">
        <v>4965759.01</v>
      </c>
    </row>
    <row r="2974" spans="1:6" hidden="1" x14ac:dyDescent="0.25">
      <c r="A2974" s="327" t="s">
        <v>5603</v>
      </c>
      <c r="B2974" s="328" t="s">
        <v>5566</v>
      </c>
      <c r="C2974" s="329">
        <v>0</v>
      </c>
      <c r="D2974" s="329">
        <v>3763983.2199999997</v>
      </c>
      <c r="E2974" s="329">
        <v>0</v>
      </c>
      <c r="F2974" s="329">
        <v>3763983.2199999997</v>
      </c>
    </row>
    <row r="2975" spans="1:6" hidden="1" x14ac:dyDescent="0.25">
      <c r="A2975" s="327" t="s">
        <v>5604</v>
      </c>
      <c r="B2975" s="328" t="s">
        <v>5605</v>
      </c>
      <c r="C2975" s="329">
        <v>0</v>
      </c>
      <c r="D2975" s="329">
        <v>1144587.22</v>
      </c>
      <c r="E2975" s="329">
        <v>0</v>
      </c>
      <c r="F2975" s="329">
        <v>1144587.22</v>
      </c>
    </row>
    <row r="2976" spans="1:6" hidden="1" x14ac:dyDescent="0.25">
      <c r="A2976" s="327" t="s">
        <v>5606</v>
      </c>
      <c r="B2976" s="328" t="s">
        <v>5607</v>
      </c>
      <c r="C2976" s="329">
        <v>0</v>
      </c>
      <c r="D2976" s="329">
        <v>2619396</v>
      </c>
      <c r="E2976" s="329">
        <v>0</v>
      </c>
      <c r="F2976" s="329">
        <v>2619396</v>
      </c>
    </row>
    <row r="2977" spans="1:6" hidden="1" x14ac:dyDescent="0.25">
      <c r="A2977" s="327" t="s">
        <v>5608</v>
      </c>
      <c r="B2977" s="328" t="s">
        <v>5609</v>
      </c>
      <c r="C2977" s="329">
        <v>0</v>
      </c>
      <c r="D2977" s="329">
        <v>424642908.21000004</v>
      </c>
      <c r="E2977" s="329">
        <v>11036330.98</v>
      </c>
      <c r="F2977" s="329">
        <v>413606577.23000002</v>
      </c>
    </row>
    <row r="2978" spans="1:6" hidden="1" x14ac:dyDescent="0.25">
      <c r="A2978" s="327" t="s">
        <v>5610</v>
      </c>
      <c r="B2978" s="328" t="s">
        <v>5611</v>
      </c>
      <c r="C2978" s="329">
        <v>0</v>
      </c>
      <c r="D2978" s="329">
        <v>21402498.620000001</v>
      </c>
      <c r="E2978" s="329">
        <v>2999963.0500000003</v>
      </c>
      <c r="F2978" s="329">
        <v>18402535.57</v>
      </c>
    </row>
    <row r="2979" spans="1:6" hidden="1" x14ac:dyDescent="0.25">
      <c r="A2979" s="327" t="s">
        <v>5612</v>
      </c>
      <c r="B2979" s="328" t="s">
        <v>5613</v>
      </c>
      <c r="C2979" s="329">
        <v>0</v>
      </c>
      <c r="D2979" s="329">
        <v>21402498.620000001</v>
      </c>
      <c r="E2979" s="329">
        <v>2999963.0500000003</v>
      </c>
      <c r="F2979" s="329">
        <v>18402535.57</v>
      </c>
    </row>
    <row r="2980" spans="1:6" hidden="1" x14ac:dyDescent="0.25">
      <c r="A2980" s="327" t="s">
        <v>5614</v>
      </c>
      <c r="B2980" s="328" t="s">
        <v>5615</v>
      </c>
      <c r="C2980" s="329">
        <v>0</v>
      </c>
      <c r="D2980" s="329">
        <v>0</v>
      </c>
      <c r="E2980" s="329">
        <v>0</v>
      </c>
      <c r="F2980" s="329">
        <v>0</v>
      </c>
    </row>
    <row r="2981" spans="1:6" hidden="1" x14ac:dyDescent="0.25">
      <c r="A2981" s="327" t="s">
        <v>5616</v>
      </c>
      <c r="B2981" s="328" t="s">
        <v>5617</v>
      </c>
      <c r="C2981" s="329">
        <v>0</v>
      </c>
      <c r="D2981" s="329">
        <v>0</v>
      </c>
      <c r="E2981" s="329">
        <v>0</v>
      </c>
      <c r="F2981" s="329">
        <v>0</v>
      </c>
    </row>
    <row r="2982" spans="1:6" hidden="1" x14ac:dyDescent="0.25">
      <c r="A2982" s="327" t="s">
        <v>5618</v>
      </c>
      <c r="B2982" s="328" t="s">
        <v>5619</v>
      </c>
      <c r="C2982" s="329">
        <v>0</v>
      </c>
      <c r="D2982" s="329">
        <v>0</v>
      </c>
      <c r="E2982" s="329">
        <v>0</v>
      </c>
      <c r="F2982" s="329">
        <v>0</v>
      </c>
    </row>
    <row r="2983" spans="1:6" hidden="1" x14ac:dyDescent="0.25">
      <c r="A2983" s="327" t="s">
        <v>5620</v>
      </c>
      <c r="B2983" s="328" t="s">
        <v>5621</v>
      </c>
      <c r="C2983" s="329">
        <v>0</v>
      </c>
      <c r="D2983" s="329">
        <v>0</v>
      </c>
      <c r="E2983" s="329">
        <v>0</v>
      </c>
      <c r="F2983" s="329">
        <v>0</v>
      </c>
    </row>
    <row r="2984" spans="1:6" hidden="1" x14ac:dyDescent="0.25">
      <c r="A2984" s="327" t="s">
        <v>5622</v>
      </c>
      <c r="B2984" s="328" t="s">
        <v>5623</v>
      </c>
      <c r="C2984" s="329">
        <v>0</v>
      </c>
      <c r="D2984" s="329">
        <v>2602429.79</v>
      </c>
      <c r="E2984" s="329">
        <v>63916</v>
      </c>
      <c r="F2984" s="329">
        <v>2538513.79</v>
      </c>
    </row>
    <row r="2985" spans="1:6" hidden="1" x14ac:dyDescent="0.25">
      <c r="A2985" s="327" t="s">
        <v>5624</v>
      </c>
      <c r="B2985" s="328" t="s">
        <v>5625</v>
      </c>
      <c r="C2985" s="329">
        <v>0</v>
      </c>
      <c r="D2985" s="329">
        <v>2139326.4700000002</v>
      </c>
      <c r="E2985" s="329">
        <v>63916</v>
      </c>
      <c r="F2985" s="329">
        <v>2075410.4700000002</v>
      </c>
    </row>
    <row r="2986" spans="1:6" hidden="1" x14ac:dyDescent="0.25">
      <c r="A2986" s="327" t="s">
        <v>5626</v>
      </c>
      <c r="B2986" s="328" t="s">
        <v>5627</v>
      </c>
      <c r="C2986" s="329">
        <v>0</v>
      </c>
      <c r="D2986" s="329">
        <v>0</v>
      </c>
      <c r="E2986" s="329">
        <v>0</v>
      </c>
      <c r="F2986" s="329">
        <v>0</v>
      </c>
    </row>
    <row r="2987" spans="1:6" hidden="1" x14ac:dyDescent="0.25">
      <c r="A2987" s="327" t="s">
        <v>5628</v>
      </c>
      <c r="B2987" s="328" t="s">
        <v>5629</v>
      </c>
      <c r="C2987" s="329">
        <v>0</v>
      </c>
      <c r="D2987" s="329">
        <v>463103.32</v>
      </c>
      <c r="E2987" s="329">
        <v>0</v>
      </c>
      <c r="F2987" s="329">
        <v>463103.32</v>
      </c>
    </row>
    <row r="2988" spans="1:6" hidden="1" x14ac:dyDescent="0.25">
      <c r="A2988" s="327" t="s">
        <v>5630</v>
      </c>
      <c r="B2988" s="328" t="s">
        <v>5631</v>
      </c>
      <c r="C2988" s="329">
        <v>0</v>
      </c>
      <c r="D2988" s="329">
        <v>5193862.28</v>
      </c>
      <c r="E2988" s="329">
        <v>0</v>
      </c>
      <c r="F2988" s="329">
        <v>5193862.28</v>
      </c>
    </row>
    <row r="2989" spans="1:6" hidden="1" x14ac:dyDescent="0.25">
      <c r="A2989" s="327" t="s">
        <v>5632</v>
      </c>
      <c r="B2989" s="328" t="s">
        <v>5633</v>
      </c>
      <c r="C2989" s="329">
        <v>0</v>
      </c>
      <c r="D2989" s="329">
        <v>5018385.9800000004</v>
      </c>
      <c r="E2989" s="329">
        <v>0</v>
      </c>
      <c r="F2989" s="329">
        <v>5018385.9800000004</v>
      </c>
    </row>
    <row r="2990" spans="1:6" hidden="1" x14ac:dyDescent="0.25">
      <c r="A2990" s="327" t="s">
        <v>5634</v>
      </c>
      <c r="B2990" s="328" t="s">
        <v>5635</v>
      </c>
      <c r="C2990" s="329">
        <v>0</v>
      </c>
      <c r="D2990" s="329">
        <v>175476.3</v>
      </c>
      <c r="E2990" s="329">
        <v>0</v>
      </c>
      <c r="F2990" s="329">
        <v>175476.3</v>
      </c>
    </row>
    <row r="2991" spans="1:6" hidden="1" x14ac:dyDescent="0.25">
      <c r="A2991" s="327" t="s">
        <v>5636</v>
      </c>
      <c r="B2991" s="328" t="s">
        <v>5623</v>
      </c>
      <c r="C2991" s="329">
        <v>0</v>
      </c>
      <c r="D2991" s="329">
        <v>589148.32000000007</v>
      </c>
      <c r="E2991" s="329">
        <v>16799.939999999999</v>
      </c>
      <c r="F2991" s="329">
        <v>572348.38000000012</v>
      </c>
    </row>
    <row r="2992" spans="1:6" hidden="1" x14ac:dyDescent="0.25">
      <c r="A2992" s="327" t="s">
        <v>5637</v>
      </c>
      <c r="B2992" s="328" t="s">
        <v>5638</v>
      </c>
      <c r="C2992" s="329">
        <v>0</v>
      </c>
      <c r="D2992" s="329">
        <v>589148.32000000007</v>
      </c>
      <c r="E2992" s="329">
        <v>16799.939999999999</v>
      </c>
      <c r="F2992" s="329">
        <v>572348.38000000012</v>
      </c>
    </row>
    <row r="2993" spans="1:6" hidden="1" x14ac:dyDescent="0.25">
      <c r="A2993" s="327" t="s">
        <v>5639</v>
      </c>
      <c r="B2993" s="328" t="s">
        <v>5640</v>
      </c>
      <c r="C2993" s="329">
        <v>0</v>
      </c>
      <c r="D2993" s="329">
        <v>32086035.359999999</v>
      </c>
      <c r="E2993" s="329">
        <v>1816309.7899999998</v>
      </c>
      <c r="F2993" s="329">
        <v>30269725.57</v>
      </c>
    </row>
    <row r="2994" spans="1:6" hidden="1" x14ac:dyDescent="0.25">
      <c r="A2994" s="327" t="s">
        <v>5641</v>
      </c>
      <c r="B2994" s="328" t="s">
        <v>5642</v>
      </c>
      <c r="C2994" s="329">
        <v>0</v>
      </c>
      <c r="D2994" s="329">
        <v>29917800.439999998</v>
      </c>
      <c r="E2994" s="329">
        <v>1624722.65</v>
      </c>
      <c r="F2994" s="329">
        <v>28293077.789999999</v>
      </c>
    </row>
    <row r="2995" spans="1:6" hidden="1" x14ac:dyDescent="0.25">
      <c r="A2995" s="327" t="s">
        <v>5643</v>
      </c>
      <c r="B2995" s="328" t="s">
        <v>5644</v>
      </c>
      <c r="C2995" s="329">
        <v>0</v>
      </c>
      <c r="D2995" s="329">
        <v>2093173.97</v>
      </c>
      <c r="E2995" s="329">
        <v>172432.16</v>
      </c>
      <c r="F2995" s="329">
        <v>1920741.81</v>
      </c>
    </row>
    <row r="2996" spans="1:6" hidden="1" x14ac:dyDescent="0.25">
      <c r="A2996" s="327" t="s">
        <v>5645</v>
      </c>
      <c r="B2996" s="328" t="s">
        <v>5646</v>
      </c>
      <c r="C2996" s="329">
        <v>0</v>
      </c>
      <c r="D2996" s="329">
        <v>75060.95</v>
      </c>
      <c r="E2996" s="329">
        <v>19154.98</v>
      </c>
      <c r="F2996" s="329">
        <v>55905.97</v>
      </c>
    </row>
    <row r="2997" spans="1:6" hidden="1" x14ac:dyDescent="0.25">
      <c r="A2997" s="327" t="s">
        <v>5647</v>
      </c>
      <c r="B2997" s="328" t="s">
        <v>5640</v>
      </c>
      <c r="C2997" s="329">
        <v>0</v>
      </c>
      <c r="D2997" s="329">
        <v>0</v>
      </c>
      <c r="E2997" s="329">
        <v>0</v>
      </c>
      <c r="F2997" s="329">
        <v>0</v>
      </c>
    </row>
    <row r="2998" spans="1:6" hidden="1" x14ac:dyDescent="0.25">
      <c r="A2998" s="327" t="s">
        <v>5648</v>
      </c>
      <c r="B2998" s="328" t="s">
        <v>5649</v>
      </c>
      <c r="C2998" s="329">
        <v>0</v>
      </c>
      <c r="D2998" s="329">
        <v>0</v>
      </c>
      <c r="E2998" s="329">
        <v>0</v>
      </c>
      <c r="F2998" s="329">
        <v>0</v>
      </c>
    </row>
    <row r="2999" spans="1:6" hidden="1" x14ac:dyDescent="0.25">
      <c r="A2999" s="327" t="s">
        <v>5650</v>
      </c>
      <c r="B2999" s="328" t="s">
        <v>5623</v>
      </c>
      <c r="C2999" s="329">
        <v>0</v>
      </c>
      <c r="D2999" s="329">
        <v>16129068.359999999</v>
      </c>
      <c r="E2999" s="329">
        <v>665877.75</v>
      </c>
      <c r="F2999" s="329">
        <v>15463190.609999999</v>
      </c>
    </row>
    <row r="3000" spans="1:6" hidden="1" x14ac:dyDescent="0.25">
      <c r="A3000" s="327" t="s">
        <v>5651</v>
      </c>
      <c r="B3000" s="328" t="s">
        <v>5652</v>
      </c>
      <c r="C3000" s="329">
        <v>0</v>
      </c>
      <c r="D3000" s="329">
        <v>13709927.17</v>
      </c>
      <c r="E3000" s="329">
        <v>623592.25</v>
      </c>
      <c r="F3000" s="329">
        <v>13086334.92</v>
      </c>
    </row>
    <row r="3001" spans="1:6" hidden="1" x14ac:dyDescent="0.25">
      <c r="A3001" s="327" t="s">
        <v>5653</v>
      </c>
      <c r="B3001" s="328" t="s">
        <v>5654</v>
      </c>
      <c r="C3001" s="329">
        <v>0</v>
      </c>
      <c r="D3001" s="329">
        <v>210812.6</v>
      </c>
      <c r="E3001" s="329">
        <v>0</v>
      </c>
      <c r="F3001" s="329">
        <v>210812.6</v>
      </c>
    </row>
    <row r="3002" spans="1:6" hidden="1" x14ac:dyDescent="0.25">
      <c r="A3002" s="327" t="s">
        <v>5655</v>
      </c>
      <c r="B3002" s="328" t="s">
        <v>5656</v>
      </c>
      <c r="C3002" s="329">
        <v>0</v>
      </c>
      <c r="D3002" s="329">
        <v>492768</v>
      </c>
      <c r="E3002" s="329">
        <v>0</v>
      </c>
      <c r="F3002" s="329">
        <v>492768</v>
      </c>
    </row>
    <row r="3003" spans="1:6" hidden="1" x14ac:dyDescent="0.25">
      <c r="A3003" s="327" t="s">
        <v>5657</v>
      </c>
      <c r="B3003" s="328" t="s">
        <v>5658</v>
      </c>
      <c r="C3003" s="329">
        <v>0</v>
      </c>
      <c r="D3003" s="329">
        <v>0</v>
      </c>
      <c r="E3003" s="329">
        <v>0</v>
      </c>
      <c r="F3003" s="329">
        <v>0</v>
      </c>
    </row>
    <row r="3004" spans="1:6" hidden="1" x14ac:dyDescent="0.25">
      <c r="A3004" s="327" t="s">
        <v>5659</v>
      </c>
      <c r="B3004" s="328" t="s">
        <v>5660</v>
      </c>
      <c r="C3004" s="329">
        <v>0</v>
      </c>
      <c r="D3004" s="329">
        <v>941597.45</v>
      </c>
      <c r="E3004" s="329">
        <v>0</v>
      </c>
      <c r="F3004" s="329">
        <v>941597.45</v>
      </c>
    </row>
    <row r="3005" spans="1:6" hidden="1" x14ac:dyDescent="0.25">
      <c r="A3005" s="327" t="s">
        <v>5661</v>
      </c>
      <c r="B3005" s="328" t="s">
        <v>5662</v>
      </c>
      <c r="C3005" s="329">
        <v>0</v>
      </c>
      <c r="D3005" s="329">
        <v>0</v>
      </c>
      <c r="E3005" s="329">
        <v>0</v>
      </c>
      <c r="F3005" s="329">
        <v>0</v>
      </c>
    </row>
    <row r="3006" spans="1:6" hidden="1" x14ac:dyDescent="0.25">
      <c r="A3006" s="327" t="s">
        <v>5663</v>
      </c>
      <c r="B3006" s="328" t="s">
        <v>5664</v>
      </c>
      <c r="C3006" s="329">
        <v>0</v>
      </c>
      <c r="D3006" s="329">
        <v>773963.1399999999</v>
      </c>
      <c r="E3006" s="329">
        <v>42285.5</v>
      </c>
      <c r="F3006" s="329">
        <v>731677.6399999999</v>
      </c>
    </row>
    <row r="3007" spans="1:6" hidden="1" x14ac:dyDescent="0.25">
      <c r="A3007" s="327" t="s">
        <v>5665</v>
      </c>
      <c r="B3007" s="328" t="s">
        <v>5666</v>
      </c>
      <c r="C3007" s="329">
        <v>0</v>
      </c>
      <c r="D3007" s="329">
        <v>247203420.94999999</v>
      </c>
      <c r="E3007" s="329">
        <v>3370803.41</v>
      </c>
      <c r="F3007" s="329">
        <v>243832617.53999999</v>
      </c>
    </row>
    <row r="3008" spans="1:6" hidden="1" x14ac:dyDescent="0.25">
      <c r="A3008" s="327" t="s">
        <v>5667</v>
      </c>
      <c r="B3008" s="328" t="s">
        <v>5668</v>
      </c>
      <c r="C3008" s="329">
        <v>0</v>
      </c>
      <c r="D3008" s="329">
        <v>54247272.479999997</v>
      </c>
      <c r="E3008" s="329">
        <v>3370803.41</v>
      </c>
      <c r="F3008" s="329">
        <v>50876469.069999993</v>
      </c>
    </row>
    <row r="3009" spans="1:6" hidden="1" x14ac:dyDescent="0.25">
      <c r="A3009" s="327" t="s">
        <v>5669</v>
      </c>
      <c r="B3009" s="328" t="s">
        <v>5670</v>
      </c>
      <c r="C3009" s="329">
        <v>0</v>
      </c>
      <c r="D3009" s="329">
        <v>222206.12</v>
      </c>
      <c r="E3009" s="329">
        <v>0</v>
      </c>
      <c r="F3009" s="329">
        <v>222206.12</v>
      </c>
    </row>
    <row r="3010" spans="1:6" hidden="1" x14ac:dyDescent="0.25">
      <c r="A3010" s="327" t="s">
        <v>5671</v>
      </c>
      <c r="B3010" s="328" t="s">
        <v>5672</v>
      </c>
      <c r="C3010" s="329">
        <v>0</v>
      </c>
      <c r="D3010" s="329">
        <v>0</v>
      </c>
      <c r="E3010" s="329">
        <v>0</v>
      </c>
      <c r="F3010" s="329">
        <v>0</v>
      </c>
    </row>
    <row r="3011" spans="1:6" hidden="1" x14ac:dyDescent="0.25">
      <c r="A3011" s="327" t="s">
        <v>5673</v>
      </c>
      <c r="B3011" s="328" t="s">
        <v>5674</v>
      </c>
      <c r="C3011" s="329">
        <v>0</v>
      </c>
      <c r="D3011" s="329">
        <v>0</v>
      </c>
      <c r="E3011" s="329">
        <v>0</v>
      </c>
      <c r="F3011" s="329">
        <v>0</v>
      </c>
    </row>
    <row r="3012" spans="1:6" hidden="1" x14ac:dyDescent="0.25">
      <c r="A3012" s="327" t="s">
        <v>5675</v>
      </c>
      <c r="B3012" s="328" t="s">
        <v>5676</v>
      </c>
      <c r="C3012" s="329">
        <v>0</v>
      </c>
      <c r="D3012" s="329">
        <v>0</v>
      </c>
      <c r="E3012" s="329">
        <v>0</v>
      </c>
      <c r="F3012" s="329">
        <v>0</v>
      </c>
    </row>
    <row r="3013" spans="1:6" hidden="1" x14ac:dyDescent="0.25">
      <c r="A3013" s="327" t="s">
        <v>5677</v>
      </c>
      <c r="B3013" s="328" t="s">
        <v>5678</v>
      </c>
      <c r="C3013" s="329">
        <v>0</v>
      </c>
      <c r="D3013" s="329">
        <v>1117.99</v>
      </c>
      <c r="E3013" s="329">
        <v>0</v>
      </c>
      <c r="F3013" s="329">
        <v>1117.99</v>
      </c>
    </row>
    <row r="3014" spans="1:6" hidden="1" x14ac:dyDescent="0.25">
      <c r="A3014" s="327" t="s">
        <v>5679</v>
      </c>
      <c r="B3014" s="328" t="s">
        <v>5680</v>
      </c>
      <c r="C3014" s="329">
        <v>0</v>
      </c>
      <c r="D3014" s="329">
        <v>190278639.17999998</v>
      </c>
      <c r="E3014" s="329">
        <v>0</v>
      </c>
      <c r="F3014" s="329">
        <v>190278639.17999998</v>
      </c>
    </row>
    <row r="3015" spans="1:6" hidden="1" x14ac:dyDescent="0.25">
      <c r="A3015" s="327" t="s">
        <v>5681</v>
      </c>
      <c r="B3015" s="328" t="s">
        <v>5682</v>
      </c>
      <c r="C3015" s="329">
        <v>0</v>
      </c>
      <c r="D3015" s="329">
        <v>2454185.1799999997</v>
      </c>
      <c r="E3015" s="329">
        <v>0</v>
      </c>
      <c r="F3015" s="329">
        <v>2454185.1799999997</v>
      </c>
    </row>
    <row r="3016" spans="1:6" hidden="1" x14ac:dyDescent="0.25">
      <c r="A3016" s="327" t="s">
        <v>5683</v>
      </c>
      <c r="B3016" s="328" t="s">
        <v>5684</v>
      </c>
      <c r="C3016" s="329">
        <v>0</v>
      </c>
      <c r="D3016" s="329">
        <v>99436444.530000001</v>
      </c>
      <c r="E3016" s="329">
        <v>2102661.04</v>
      </c>
      <c r="F3016" s="329">
        <v>97333783.489999995</v>
      </c>
    </row>
    <row r="3017" spans="1:6" hidden="1" x14ac:dyDescent="0.25">
      <c r="A3017" s="327" t="s">
        <v>5685</v>
      </c>
      <c r="B3017" s="328" t="s">
        <v>5686</v>
      </c>
      <c r="C3017" s="329">
        <v>0</v>
      </c>
      <c r="D3017" s="329">
        <v>81633181.689999983</v>
      </c>
      <c r="E3017" s="329">
        <v>1085861.04</v>
      </c>
      <c r="F3017" s="329">
        <v>80547320.649999976</v>
      </c>
    </row>
    <row r="3018" spans="1:6" hidden="1" x14ac:dyDescent="0.25">
      <c r="A3018" s="327" t="s">
        <v>5687</v>
      </c>
      <c r="B3018" s="328" t="s">
        <v>5688</v>
      </c>
      <c r="C3018" s="329">
        <v>0</v>
      </c>
      <c r="D3018" s="329">
        <v>16102604.27</v>
      </c>
      <c r="E3018" s="329">
        <v>1016800</v>
      </c>
      <c r="F3018" s="329">
        <v>15085804.27</v>
      </c>
    </row>
    <row r="3019" spans="1:6" hidden="1" x14ac:dyDescent="0.25">
      <c r="A3019" s="327" t="s">
        <v>5689</v>
      </c>
      <c r="B3019" s="328" t="s">
        <v>5690</v>
      </c>
      <c r="C3019" s="329">
        <v>0</v>
      </c>
      <c r="D3019" s="329">
        <v>0</v>
      </c>
      <c r="E3019" s="329">
        <v>0</v>
      </c>
      <c r="F3019" s="329">
        <v>0</v>
      </c>
    </row>
    <row r="3020" spans="1:6" hidden="1" x14ac:dyDescent="0.25">
      <c r="A3020" s="327" t="s">
        <v>5691</v>
      </c>
      <c r="B3020" s="328" t="s">
        <v>5692</v>
      </c>
      <c r="C3020" s="329">
        <v>0</v>
      </c>
      <c r="D3020" s="329">
        <v>1700658.5699999998</v>
      </c>
      <c r="E3020" s="329">
        <v>0</v>
      </c>
      <c r="F3020" s="329">
        <v>1700658.5699999998</v>
      </c>
    </row>
    <row r="3021" spans="1:6" hidden="1" x14ac:dyDescent="0.25">
      <c r="A3021" s="327" t="s">
        <v>5693</v>
      </c>
      <c r="B3021" s="328" t="s">
        <v>5694</v>
      </c>
      <c r="C3021" s="329">
        <v>0</v>
      </c>
      <c r="D3021" s="329">
        <v>105021674.84</v>
      </c>
      <c r="E3021" s="329">
        <v>19334084.599999998</v>
      </c>
      <c r="F3021" s="329">
        <v>85687590.24000001</v>
      </c>
    </row>
    <row r="3022" spans="1:6" hidden="1" x14ac:dyDescent="0.25">
      <c r="A3022" s="327" t="s">
        <v>5695</v>
      </c>
      <c r="B3022" s="328" t="s">
        <v>5696</v>
      </c>
      <c r="C3022" s="329">
        <v>0</v>
      </c>
      <c r="D3022" s="329">
        <v>84797700.579999998</v>
      </c>
      <c r="E3022" s="329">
        <v>18434084.599999998</v>
      </c>
      <c r="F3022" s="329">
        <v>66363615.980000004</v>
      </c>
    </row>
    <row r="3023" spans="1:6" hidden="1" x14ac:dyDescent="0.25">
      <c r="A3023" s="327" t="s">
        <v>5697</v>
      </c>
      <c r="B3023" s="328" t="s">
        <v>5698</v>
      </c>
      <c r="C3023" s="329">
        <v>0</v>
      </c>
      <c r="D3023" s="329">
        <v>84797700.579999998</v>
      </c>
      <c r="E3023" s="329">
        <v>18434084.599999998</v>
      </c>
      <c r="F3023" s="329">
        <v>66363615.980000004</v>
      </c>
    </row>
    <row r="3024" spans="1:6" hidden="1" x14ac:dyDescent="0.25">
      <c r="A3024" s="327" t="s">
        <v>5699</v>
      </c>
      <c r="B3024" s="328" t="s">
        <v>5698</v>
      </c>
      <c r="C3024" s="329">
        <v>0</v>
      </c>
      <c r="D3024" s="329">
        <v>0</v>
      </c>
      <c r="E3024" s="329">
        <v>0</v>
      </c>
      <c r="F3024" s="329">
        <v>0</v>
      </c>
    </row>
    <row r="3025" spans="1:6" hidden="1" x14ac:dyDescent="0.25">
      <c r="A3025" s="327" t="s">
        <v>5700</v>
      </c>
      <c r="B3025" s="328" t="s">
        <v>5696</v>
      </c>
      <c r="C3025" s="329">
        <v>0</v>
      </c>
      <c r="D3025" s="329">
        <v>0</v>
      </c>
      <c r="E3025" s="329">
        <v>0</v>
      </c>
      <c r="F3025" s="329">
        <v>0</v>
      </c>
    </row>
    <row r="3026" spans="1:6" hidden="1" x14ac:dyDescent="0.25">
      <c r="A3026" s="327" t="s">
        <v>5701</v>
      </c>
      <c r="B3026" s="328" t="s">
        <v>5698</v>
      </c>
      <c r="C3026" s="329">
        <v>0</v>
      </c>
      <c r="D3026" s="329">
        <v>0</v>
      </c>
      <c r="E3026" s="329">
        <v>0</v>
      </c>
      <c r="F3026" s="329">
        <v>0</v>
      </c>
    </row>
    <row r="3027" spans="1:6" hidden="1" x14ac:dyDescent="0.25">
      <c r="A3027" s="327" t="s">
        <v>5702</v>
      </c>
      <c r="B3027" s="328" t="s">
        <v>5703</v>
      </c>
      <c r="C3027" s="329">
        <v>0</v>
      </c>
      <c r="D3027" s="329">
        <v>6388700</v>
      </c>
      <c r="E3027" s="329">
        <v>0</v>
      </c>
      <c r="F3027" s="329">
        <v>6388700</v>
      </c>
    </row>
    <row r="3028" spans="1:6" hidden="1" x14ac:dyDescent="0.25">
      <c r="A3028" s="327" t="s">
        <v>5704</v>
      </c>
      <c r="B3028" s="328" t="s">
        <v>5705</v>
      </c>
      <c r="C3028" s="329">
        <v>0</v>
      </c>
      <c r="D3028" s="329">
        <v>6388700</v>
      </c>
      <c r="E3028" s="329">
        <v>0</v>
      </c>
      <c r="F3028" s="329">
        <v>6388700</v>
      </c>
    </row>
    <row r="3029" spans="1:6" hidden="1" x14ac:dyDescent="0.25">
      <c r="A3029" s="327" t="s">
        <v>5706</v>
      </c>
      <c r="B3029" s="328" t="s">
        <v>5707</v>
      </c>
      <c r="C3029" s="329">
        <v>0</v>
      </c>
      <c r="D3029" s="329">
        <v>0</v>
      </c>
      <c r="E3029" s="329">
        <v>0</v>
      </c>
      <c r="F3029" s="329">
        <v>0</v>
      </c>
    </row>
    <row r="3030" spans="1:6" hidden="1" x14ac:dyDescent="0.25">
      <c r="A3030" s="327" t="s">
        <v>5708</v>
      </c>
      <c r="B3030" s="328" t="s">
        <v>5709</v>
      </c>
      <c r="C3030" s="329">
        <v>0</v>
      </c>
      <c r="D3030" s="329">
        <v>0</v>
      </c>
      <c r="E3030" s="329">
        <v>0</v>
      </c>
      <c r="F3030" s="329">
        <v>0</v>
      </c>
    </row>
    <row r="3031" spans="1:6" hidden="1" x14ac:dyDescent="0.25">
      <c r="A3031" s="327" t="s">
        <v>5710</v>
      </c>
      <c r="B3031" s="328" t="s">
        <v>5711</v>
      </c>
      <c r="C3031" s="329">
        <v>0</v>
      </c>
      <c r="D3031" s="329">
        <v>0</v>
      </c>
      <c r="E3031" s="329">
        <v>0</v>
      </c>
      <c r="F3031" s="329">
        <v>0</v>
      </c>
    </row>
    <row r="3032" spans="1:6" hidden="1" x14ac:dyDescent="0.25">
      <c r="A3032" s="327" t="s">
        <v>5712</v>
      </c>
      <c r="B3032" s="328" t="s">
        <v>5713</v>
      </c>
      <c r="C3032" s="329">
        <v>0</v>
      </c>
      <c r="D3032" s="329">
        <v>13360274.26</v>
      </c>
      <c r="E3032" s="329">
        <v>900000</v>
      </c>
      <c r="F3032" s="329">
        <v>12460274.26</v>
      </c>
    </row>
    <row r="3033" spans="1:6" hidden="1" x14ac:dyDescent="0.25">
      <c r="A3033" s="327" t="s">
        <v>5714</v>
      </c>
      <c r="B3033" s="328" t="s">
        <v>5715</v>
      </c>
      <c r="C3033" s="329">
        <v>0</v>
      </c>
      <c r="D3033" s="329">
        <v>13360274.26</v>
      </c>
      <c r="E3033" s="329">
        <v>900000</v>
      </c>
      <c r="F3033" s="329">
        <v>12460274.26</v>
      </c>
    </row>
    <row r="3034" spans="1:6" hidden="1" x14ac:dyDescent="0.25">
      <c r="A3034" s="327" t="s">
        <v>5716</v>
      </c>
      <c r="B3034" s="328" t="s">
        <v>5717</v>
      </c>
      <c r="C3034" s="329">
        <v>0</v>
      </c>
      <c r="D3034" s="329">
        <v>475000</v>
      </c>
      <c r="E3034" s="329">
        <v>0</v>
      </c>
      <c r="F3034" s="329">
        <v>475000</v>
      </c>
    </row>
    <row r="3035" spans="1:6" hidden="1" x14ac:dyDescent="0.25">
      <c r="A3035" s="327" t="s">
        <v>5718</v>
      </c>
      <c r="B3035" s="328" t="s">
        <v>5719</v>
      </c>
      <c r="C3035" s="329">
        <v>0</v>
      </c>
      <c r="D3035" s="329">
        <v>475000</v>
      </c>
      <c r="E3035" s="329">
        <v>0</v>
      </c>
      <c r="F3035" s="329">
        <v>475000</v>
      </c>
    </row>
    <row r="3036" spans="1:6" hidden="1" x14ac:dyDescent="0.25">
      <c r="A3036" s="327" t="s">
        <v>5720</v>
      </c>
      <c r="B3036" s="328" t="s">
        <v>5721</v>
      </c>
      <c r="C3036" s="329">
        <v>0</v>
      </c>
      <c r="D3036" s="329">
        <v>1747725.19</v>
      </c>
      <c r="E3036" s="329">
        <v>98393.43</v>
      </c>
      <c r="F3036" s="329">
        <v>1649331.76</v>
      </c>
    </row>
    <row r="3037" spans="1:6" hidden="1" x14ac:dyDescent="0.25">
      <c r="A3037" s="327" t="s">
        <v>5722</v>
      </c>
      <c r="B3037" s="328" t="s">
        <v>5723</v>
      </c>
      <c r="C3037" s="329">
        <v>0</v>
      </c>
      <c r="D3037" s="329">
        <v>1060432.1700000002</v>
      </c>
      <c r="E3037" s="329">
        <v>31780.089999999997</v>
      </c>
      <c r="F3037" s="329">
        <v>1028652.0800000002</v>
      </c>
    </row>
    <row r="3038" spans="1:6" hidden="1" x14ac:dyDescent="0.25">
      <c r="A3038" s="327" t="s">
        <v>5724</v>
      </c>
      <c r="B3038" s="328" t="s">
        <v>5725</v>
      </c>
      <c r="C3038" s="329">
        <v>0</v>
      </c>
      <c r="D3038" s="329">
        <v>1060432.1700000002</v>
      </c>
      <c r="E3038" s="329">
        <v>31780.089999999997</v>
      </c>
      <c r="F3038" s="329">
        <v>1028652.0800000002</v>
      </c>
    </row>
    <row r="3039" spans="1:6" hidden="1" x14ac:dyDescent="0.25">
      <c r="A3039" s="327" t="s">
        <v>5726</v>
      </c>
      <c r="B3039" s="328" t="s">
        <v>5727</v>
      </c>
      <c r="C3039" s="329">
        <v>0</v>
      </c>
      <c r="D3039" s="329">
        <v>69419.159999999989</v>
      </c>
      <c r="E3039" s="329">
        <v>9382.77</v>
      </c>
      <c r="F3039" s="329">
        <v>60036.389999999985</v>
      </c>
    </row>
    <row r="3040" spans="1:6" hidden="1" x14ac:dyDescent="0.25">
      <c r="A3040" s="327" t="s">
        <v>5728</v>
      </c>
      <c r="B3040" s="328" t="s">
        <v>5729</v>
      </c>
      <c r="C3040" s="329">
        <v>0</v>
      </c>
      <c r="D3040" s="329">
        <v>69419.159999999989</v>
      </c>
      <c r="E3040" s="329">
        <v>9382.77</v>
      </c>
      <c r="F3040" s="329">
        <v>60036.389999999985</v>
      </c>
    </row>
    <row r="3041" spans="1:6" hidden="1" x14ac:dyDescent="0.25">
      <c r="A3041" s="327" t="s">
        <v>5730</v>
      </c>
      <c r="B3041" s="328" t="s">
        <v>5731</v>
      </c>
      <c r="C3041" s="329">
        <v>0</v>
      </c>
      <c r="D3041" s="329">
        <v>0</v>
      </c>
      <c r="E3041" s="329">
        <v>0</v>
      </c>
      <c r="F3041" s="329">
        <v>0</v>
      </c>
    </row>
    <row r="3042" spans="1:6" hidden="1" x14ac:dyDescent="0.25">
      <c r="A3042" s="327" t="s">
        <v>5732</v>
      </c>
      <c r="B3042" s="328" t="s">
        <v>5733</v>
      </c>
      <c r="C3042" s="329">
        <v>0</v>
      </c>
      <c r="D3042" s="329">
        <v>0</v>
      </c>
      <c r="E3042" s="329">
        <v>0</v>
      </c>
      <c r="F3042" s="329">
        <v>0</v>
      </c>
    </row>
    <row r="3043" spans="1:6" hidden="1" x14ac:dyDescent="0.25">
      <c r="A3043" s="327" t="s">
        <v>5734</v>
      </c>
      <c r="B3043" s="328" t="s">
        <v>5735</v>
      </c>
      <c r="C3043" s="329">
        <v>0</v>
      </c>
      <c r="D3043" s="329">
        <v>617456.39999999991</v>
      </c>
      <c r="E3043" s="329">
        <v>57230.57</v>
      </c>
      <c r="F3043" s="329">
        <v>560225.82999999996</v>
      </c>
    </row>
    <row r="3044" spans="1:6" hidden="1" x14ac:dyDescent="0.25">
      <c r="A3044" s="327" t="s">
        <v>5736</v>
      </c>
      <c r="B3044" s="328" t="s">
        <v>5737</v>
      </c>
      <c r="C3044" s="329">
        <v>0</v>
      </c>
      <c r="D3044" s="329">
        <v>617456.39999999991</v>
      </c>
      <c r="E3044" s="329">
        <v>57230.57</v>
      </c>
      <c r="F3044" s="329">
        <v>560225.82999999996</v>
      </c>
    </row>
    <row r="3045" spans="1:6" hidden="1" x14ac:dyDescent="0.25">
      <c r="A3045" s="327" t="s">
        <v>5738</v>
      </c>
      <c r="B3045" s="328" t="s">
        <v>5739</v>
      </c>
      <c r="C3045" s="329">
        <v>0</v>
      </c>
      <c r="D3045" s="329">
        <v>0</v>
      </c>
      <c r="E3045" s="329">
        <v>0</v>
      </c>
      <c r="F3045" s="329">
        <v>0</v>
      </c>
    </row>
    <row r="3046" spans="1:6" hidden="1" x14ac:dyDescent="0.25">
      <c r="A3046" s="327" t="s">
        <v>5740</v>
      </c>
      <c r="B3046" s="328" t="s">
        <v>5741</v>
      </c>
      <c r="C3046" s="329">
        <v>0</v>
      </c>
      <c r="D3046" s="329">
        <v>0</v>
      </c>
      <c r="E3046" s="329">
        <v>0</v>
      </c>
      <c r="F3046" s="329">
        <v>0</v>
      </c>
    </row>
    <row r="3047" spans="1:6" hidden="1" x14ac:dyDescent="0.25">
      <c r="A3047" s="327" t="s">
        <v>5742</v>
      </c>
      <c r="B3047" s="328" t="s">
        <v>5743</v>
      </c>
      <c r="C3047" s="329">
        <v>0</v>
      </c>
      <c r="D3047" s="329">
        <v>0</v>
      </c>
      <c r="E3047" s="329">
        <v>0</v>
      </c>
      <c r="F3047" s="329">
        <v>0</v>
      </c>
    </row>
    <row r="3048" spans="1:6" hidden="1" x14ac:dyDescent="0.25">
      <c r="A3048" s="327" t="s">
        <v>5744</v>
      </c>
      <c r="B3048" s="328" t="s">
        <v>5745</v>
      </c>
      <c r="C3048" s="329">
        <v>0</v>
      </c>
      <c r="D3048" s="329">
        <v>417.46</v>
      </c>
      <c r="E3048" s="329">
        <v>0</v>
      </c>
      <c r="F3048" s="329">
        <v>417.46</v>
      </c>
    </row>
    <row r="3049" spans="1:6" hidden="1" x14ac:dyDescent="0.25">
      <c r="A3049" s="327" t="s">
        <v>5746</v>
      </c>
      <c r="B3049" s="328" t="s">
        <v>5745</v>
      </c>
      <c r="C3049" s="329">
        <v>0</v>
      </c>
      <c r="D3049" s="329">
        <v>417.46</v>
      </c>
      <c r="E3049" s="329">
        <v>0</v>
      </c>
      <c r="F3049" s="329">
        <v>417.46</v>
      </c>
    </row>
    <row r="3050" spans="1:6" hidden="1" x14ac:dyDescent="0.25">
      <c r="A3050" s="327" t="s">
        <v>5747</v>
      </c>
      <c r="B3050" s="328" t="s">
        <v>5748</v>
      </c>
      <c r="C3050" s="329">
        <v>0</v>
      </c>
      <c r="D3050" s="329">
        <v>18209390.350000001</v>
      </c>
      <c r="E3050" s="329">
        <v>1871740.0899999999</v>
      </c>
      <c r="F3050" s="329">
        <v>16337650.260000002</v>
      </c>
    </row>
    <row r="3051" spans="1:6" hidden="1" x14ac:dyDescent="0.25">
      <c r="A3051" s="327" t="s">
        <v>5749</v>
      </c>
      <c r="B3051" s="328" t="s">
        <v>5750</v>
      </c>
      <c r="C3051" s="329">
        <v>0</v>
      </c>
      <c r="D3051" s="329">
        <v>0</v>
      </c>
      <c r="E3051" s="329">
        <v>0</v>
      </c>
      <c r="F3051" s="329">
        <v>0</v>
      </c>
    </row>
    <row r="3052" spans="1:6" hidden="1" x14ac:dyDescent="0.25">
      <c r="A3052" s="327" t="s">
        <v>5751</v>
      </c>
      <c r="B3052" s="328" t="s">
        <v>5752</v>
      </c>
      <c r="C3052" s="329">
        <v>0</v>
      </c>
      <c r="D3052" s="329">
        <v>0</v>
      </c>
      <c r="E3052" s="329">
        <v>0</v>
      </c>
      <c r="F3052" s="329">
        <v>0</v>
      </c>
    </row>
    <row r="3053" spans="1:6" hidden="1" x14ac:dyDescent="0.25">
      <c r="A3053" s="327" t="s">
        <v>5753</v>
      </c>
      <c r="B3053" s="328" t="s">
        <v>5754</v>
      </c>
      <c r="C3053" s="329">
        <v>0</v>
      </c>
      <c r="D3053" s="329">
        <v>0</v>
      </c>
      <c r="E3053" s="329">
        <v>0</v>
      </c>
      <c r="F3053" s="329">
        <v>0</v>
      </c>
    </row>
    <row r="3054" spans="1:6" hidden="1" x14ac:dyDescent="0.25">
      <c r="A3054" s="327" t="s">
        <v>5755</v>
      </c>
      <c r="B3054" s="328" t="s">
        <v>5756</v>
      </c>
      <c r="C3054" s="329">
        <v>0</v>
      </c>
      <c r="D3054" s="329">
        <v>0</v>
      </c>
      <c r="E3054" s="329">
        <v>0</v>
      </c>
      <c r="F3054" s="329">
        <v>0</v>
      </c>
    </row>
    <row r="3055" spans="1:6" hidden="1" x14ac:dyDescent="0.25">
      <c r="A3055" s="327" t="s">
        <v>5757</v>
      </c>
      <c r="B3055" s="328" t="s">
        <v>5758</v>
      </c>
      <c r="C3055" s="329">
        <v>0</v>
      </c>
      <c r="D3055" s="329">
        <v>18181553.400000002</v>
      </c>
      <c r="E3055" s="329">
        <v>1871740.0899999999</v>
      </c>
      <c r="F3055" s="329">
        <v>16309813.310000002</v>
      </c>
    </row>
    <row r="3056" spans="1:6" hidden="1" x14ac:dyDescent="0.25">
      <c r="A3056" s="327" t="s">
        <v>5759</v>
      </c>
      <c r="B3056" s="328" t="s">
        <v>5760</v>
      </c>
      <c r="C3056" s="329">
        <v>0</v>
      </c>
      <c r="D3056" s="329">
        <v>14596288.17</v>
      </c>
      <c r="E3056" s="329">
        <v>582899.20000000007</v>
      </c>
      <c r="F3056" s="329">
        <v>14013388.970000001</v>
      </c>
    </row>
    <row r="3057" spans="1:6" hidden="1" x14ac:dyDescent="0.25">
      <c r="A3057" s="327" t="s">
        <v>5761</v>
      </c>
      <c r="B3057" s="328" t="s">
        <v>5762</v>
      </c>
      <c r="C3057" s="329">
        <v>0</v>
      </c>
      <c r="D3057" s="329">
        <v>2143294.37</v>
      </c>
      <c r="E3057" s="329">
        <v>860727.81</v>
      </c>
      <c r="F3057" s="329">
        <v>1282566.56</v>
      </c>
    </row>
    <row r="3058" spans="1:6" hidden="1" x14ac:dyDescent="0.25">
      <c r="A3058" s="327" t="s">
        <v>5763</v>
      </c>
      <c r="B3058" s="328" t="s">
        <v>5764</v>
      </c>
      <c r="C3058" s="329">
        <v>0</v>
      </c>
      <c r="D3058" s="329">
        <v>852303.98</v>
      </c>
      <c r="E3058" s="329">
        <v>267511.08</v>
      </c>
      <c r="F3058" s="329">
        <v>584792.89999999991</v>
      </c>
    </row>
    <row r="3059" spans="1:6" hidden="1" x14ac:dyDescent="0.25">
      <c r="A3059" s="327" t="s">
        <v>5765</v>
      </c>
      <c r="B3059" s="328" t="s">
        <v>5766</v>
      </c>
      <c r="C3059" s="329">
        <v>0</v>
      </c>
      <c r="D3059" s="329">
        <v>486444.83999999997</v>
      </c>
      <c r="E3059" s="329">
        <v>160602</v>
      </c>
      <c r="F3059" s="329">
        <v>325842.83999999997</v>
      </c>
    </row>
    <row r="3060" spans="1:6" hidden="1" x14ac:dyDescent="0.25">
      <c r="A3060" s="327" t="s">
        <v>5767</v>
      </c>
      <c r="B3060" s="328" t="s">
        <v>5768</v>
      </c>
      <c r="C3060" s="329">
        <v>0</v>
      </c>
      <c r="D3060" s="329">
        <v>86520.36</v>
      </c>
      <c r="E3060" s="329">
        <v>0</v>
      </c>
      <c r="F3060" s="329">
        <v>86520.36</v>
      </c>
    </row>
    <row r="3061" spans="1:6" hidden="1" x14ac:dyDescent="0.25">
      <c r="A3061" s="327" t="s">
        <v>5769</v>
      </c>
      <c r="B3061" s="328" t="s">
        <v>5770</v>
      </c>
      <c r="C3061" s="329">
        <v>0</v>
      </c>
      <c r="D3061" s="329">
        <v>0</v>
      </c>
      <c r="E3061" s="329">
        <v>0</v>
      </c>
      <c r="F3061" s="329">
        <v>0</v>
      </c>
    </row>
    <row r="3062" spans="1:6" hidden="1" x14ac:dyDescent="0.25">
      <c r="A3062" s="327" t="s">
        <v>5771</v>
      </c>
      <c r="B3062" s="328" t="s">
        <v>5772</v>
      </c>
      <c r="C3062" s="329">
        <v>0</v>
      </c>
      <c r="D3062" s="329">
        <v>0</v>
      </c>
      <c r="E3062" s="329">
        <v>0</v>
      </c>
      <c r="F3062" s="329">
        <v>0</v>
      </c>
    </row>
    <row r="3063" spans="1:6" hidden="1" x14ac:dyDescent="0.25">
      <c r="A3063" s="327" t="s">
        <v>5773</v>
      </c>
      <c r="B3063" s="328" t="s">
        <v>5774</v>
      </c>
      <c r="C3063" s="329">
        <v>0</v>
      </c>
      <c r="D3063" s="329">
        <v>0</v>
      </c>
      <c r="E3063" s="329">
        <v>0</v>
      </c>
      <c r="F3063" s="329">
        <v>0</v>
      </c>
    </row>
    <row r="3064" spans="1:6" hidden="1" x14ac:dyDescent="0.25">
      <c r="A3064" s="327" t="s">
        <v>5775</v>
      </c>
      <c r="B3064" s="328" t="s">
        <v>5776</v>
      </c>
      <c r="C3064" s="329">
        <v>0</v>
      </c>
      <c r="D3064" s="329">
        <v>16701.68</v>
      </c>
      <c r="E3064" s="329">
        <v>0</v>
      </c>
      <c r="F3064" s="329">
        <v>16701.68</v>
      </c>
    </row>
    <row r="3065" spans="1:6" hidden="1" x14ac:dyDescent="0.25">
      <c r="A3065" s="327" t="s">
        <v>5777</v>
      </c>
      <c r="B3065" s="328" t="s">
        <v>5778</v>
      </c>
      <c r="C3065" s="329">
        <v>0</v>
      </c>
      <c r="D3065" s="329">
        <v>0</v>
      </c>
      <c r="E3065" s="329">
        <v>0</v>
      </c>
      <c r="F3065" s="329">
        <v>0</v>
      </c>
    </row>
    <row r="3066" spans="1:6" hidden="1" x14ac:dyDescent="0.25">
      <c r="A3066" s="327" t="s">
        <v>5779</v>
      </c>
      <c r="B3066" s="328" t="s">
        <v>5778</v>
      </c>
      <c r="C3066" s="329">
        <v>0</v>
      </c>
      <c r="D3066" s="329">
        <v>0</v>
      </c>
      <c r="E3066" s="329">
        <v>0</v>
      </c>
      <c r="F3066" s="329">
        <v>0</v>
      </c>
    </row>
    <row r="3067" spans="1:6" hidden="1" x14ac:dyDescent="0.25">
      <c r="A3067" s="327" t="s">
        <v>5780</v>
      </c>
      <c r="B3067" s="328" t="s">
        <v>5781</v>
      </c>
      <c r="C3067" s="329">
        <v>0</v>
      </c>
      <c r="D3067" s="329">
        <v>6908.96</v>
      </c>
      <c r="E3067" s="329">
        <v>0</v>
      </c>
      <c r="F3067" s="329">
        <v>6908.96</v>
      </c>
    </row>
    <row r="3068" spans="1:6" hidden="1" x14ac:dyDescent="0.25">
      <c r="A3068" s="327" t="s">
        <v>5782</v>
      </c>
      <c r="B3068" s="328" t="s">
        <v>5783</v>
      </c>
      <c r="C3068" s="329">
        <v>0</v>
      </c>
      <c r="D3068" s="329">
        <v>6908.96</v>
      </c>
      <c r="E3068" s="329">
        <v>0</v>
      </c>
      <c r="F3068" s="329">
        <v>6908.96</v>
      </c>
    </row>
    <row r="3069" spans="1:6" hidden="1" x14ac:dyDescent="0.25">
      <c r="A3069" s="327" t="s">
        <v>5784</v>
      </c>
      <c r="B3069" s="328" t="s">
        <v>5785</v>
      </c>
      <c r="C3069" s="329">
        <v>0</v>
      </c>
      <c r="D3069" s="329">
        <v>20927.990000000002</v>
      </c>
      <c r="E3069" s="329">
        <v>0</v>
      </c>
      <c r="F3069" s="329">
        <v>20927.990000000002</v>
      </c>
    </row>
    <row r="3070" spans="1:6" hidden="1" x14ac:dyDescent="0.25">
      <c r="A3070" s="327" t="s">
        <v>5786</v>
      </c>
      <c r="B3070" s="328" t="s">
        <v>5785</v>
      </c>
      <c r="C3070" s="329">
        <v>0</v>
      </c>
      <c r="D3070" s="329">
        <v>20927.990000000002</v>
      </c>
      <c r="E3070" s="329">
        <v>0</v>
      </c>
      <c r="F3070" s="329">
        <v>20927.990000000002</v>
      </c>
    </row>
    <row r="3071" spans="1:6" hidden="1" x14ac:dyDescent="0.25">
      <c r="A3071" s="327" t="s">
        <v>5787</v>
      </c>
      <c r="B3071" s="328" t="s">
        <v>5788</v>
      </c>
      <c r="C3071" s="329">
        <v>0</v>
      </c>
      <c r="D3071" s="329">
        <v>130115053.58</v>
      </c>
      <c r="E3071" s="329">
        <v>1363861.94</v>
      </c>
      <c r="F3071" s="329">
        <v>128751191.64</v>
      </c>
    </row>
    <row r="3072" spans="1:6" hidden="1" x14ac:dyDescent="0.25">
      <c r="A3072" s="327" t="s">
        <v>5789</v>
      </c>
      <c r="B3072" s="328" t="s">
        <v>5790</v>
      </c>
      <c r="C3072" s="329">
        <v>0</v>
      </c>
      <c r="D3072" s="329">
        <v>8613.92</v>
      </c>
      <c r="E3072" s="329">
        <v>0</v>
      </c>
      <c r="F3072" s="329">
        <v>8613.92</v>
      </c>
    </row>
    <row r="3073" spans="1:6" hidden="1" x14ac:dyDescent="0.25">
      <c r="A3073" s="327" t="s">
        <v>5791</v>
      </c>
      <c r="B3073" s="328" t="s">
        <v>5792</v>
      </c>
      <c r="C3073" s="329">
        <v>0</v>
      </c>
      <c r="D3073" s="329">
        <v>0</v>
      </c>
      <c r="E3073" s="329">
        <v>0</v>
      </c>
      <c r="F3073" s="329">
        <v>0</v>
      </c>
    </row>
    <row r="3074" spans="1:6" hidden="1" x14ac:dyDescent="0.25">
      <c r="A3074" s="327" t="s">
        <v>5793</v>
      </c>
      <c r="B3074" s="328" t="s">
        <v>5794</v>
      </c>
      <c r="C3074" s="329">
        <v>0</v>
      </c>
      <c r="D3074" s="329">
        <v>8613.92</v>
      </c>
      <c r="E3074" s="329">
        <v>0</v>
      </c>
      <c r="F3074" s="329">
        <v>8613.92</v>
      </c>
    </row>
    <row r="3075" spans="1:6" hidden="1" x14ac:dyDescent="0.25">
      <c r="A3075" s="327" t="s">
        <v>5795</v>
      </c>
      <c r="B3075" s="328" t="s">
        <v>5796</v>
      </c>
      <c r="C3075" s="329">
        <v>0</v>
      </c>
      <c r="D3075" s="329">
        <v>6109220.0999999996</v>
      </c>
      <c r="E3075" s="329">
        <v>161</v>
      </c>
      <c r="F3075" s="329">
        <v>6109059.0999999996</v>
      </c>
    </row>
    <row r="3076" spans="1:6" hidden="1" x14ac:dyDescent="0.25">
      <c r="A3076" s="327" t="s">
        <v>5797</v>
      </c>
      <c r="B3076" s="328" t="s">
        <v>5798</v>
      </c>
      <c r="C3076" s="329">
        <v>0</v>
      </c>
      <c r="D3076" s="329">
        <v>2615584</v>
      </c>
      <c r="E3076" s="329">
        <v>0</v>
      </c>
      <c r="F3076" s="329">
        <v>2615584</v>
      </c>
    </row>
    <row r="3077" spans="1:6" hidden="1" x14ac:dyDescent="0.25">
      <c r="A3077" s="327" t="s">
        <v>5799</v>
      </c>
      <c r="B3077" s="328" t="s">
        <v>5800</v>
      </c>
      <c r="C3077" s="329">
        <v>0</v>
      </c>
      <c r="D3077" s="329">
        <v>114384.1</v>
      </c>
      <c r="E3077" s="329">
        <v>161</v>
      </c>
      <c r="F3077" s="329">
        <v>114223.1</v>
      </c>
    </row>
    <row r="3078" spans="1:6" hidden="1" x14ac:dyDescent="0.25">
      <c r="A3078" s="327" t="s">
        <v>5801</v>
      </c>
      <c r="B3078" s="328" t="s">
        <v>5802</v>
      </c>
      <c r="C3078" s="329">
        <v>0</v>
      </c>
      <c r="D3078" s="329">
        <v>3379252</v>
      </c>
      <c r="E3078" s="329">
        <v>0</v>
      </c>
      <c r="F3078" s="329">
        <v>3379252</v>
      </c>
    </row>
    <row r="3079" spans="1:6" hidden="1" x14ac:dyDescent="0.25">
      <c r="A3079" s="327" t="s">
        <v>5803</v>
      </c>
      <c r="B3079" s="328" t="s">
        <v>5804</v>
      </c>
      <c r="C3079" s="329">
        <v>0</v>
      </c>
      <c r="D3079" s="329">
        <v>0</v>
      </c>
      <c r="E3079" s="329">
        <v>0</v>
      </c>
      <c r="F3079" s="329">
        <v>0</v>
      </c>
    </row>
    <row r="3080" spans="1:6" hidden="1" x14ac:dyDescent="0.25">
      <c r="A3080" s="327" t="s">
        <v>5805</v>
      </c>
      <c r="B3080" s="328" t="s">
        <v>5806</v>
      </c>
      <c r="C3080" s="329">
        <v>0</v>
      </c>
      <c r="D3080" s="329">
        <v>15222663.529999999</v>
      </c>
      <c r="E3080" s="329">
        <v>410394.5</v>
      </c>
      <c r="F3080" s="329">
        <v>14812269.029999999</v>
      </c>
    </row>
    <row r="3081" spans="1:6" hidden="1" x14ac:dyDescent="0.25">
      <c r="A3081" s="327" t="s">
        <v>5807</v>
      </c>
      <c r="B3081" s="328" t="s">
        <v>5808</v>
      </c>
      <c r="C3081" s="329">
        <v>0</v>
      </c>
      <c r="D3081" s="329">
        <v>15141747.43</v>
      </c>
      <c r="E3081" s="329">
        <v>407386.05</v>
      </c>
      <c r="F3081" s="329">
        <v>14734361.379999999</v>
      </c>
    </row>
    <row r="3082" spans="1:6" hidden="1" x14ac:dyDescent="0.25">
      <c r="A3082" s="327" t="s">
        <v>5809</v>
      </c>
      <c r="B3082" s="328" t="s">
        <v>5810</v>
      </c>
      <c r="C3082" s="329">
        <v>0</v>
      </c>
      <c r="D3082" s="329">
        <v>80916.099999999977</v>
      </c>
      <c r="E3082" s="329">
        <v>3008.45</v>
      </c>
      <c r="F3082" s="329">
        <v>77907.64999999998</v>
      </c>
    </row>
    <row r="3083" spans="1:6" hidden="1" x14ac:dyDescent="0.25">
      <c r="A3083" s="327" t="s">
        <v>5811</v>
      </c>
      <c r="B3083" s="328" t="s">
        <v>5812</v>
      </c>
      <c r="C3083" s="329">
        <v>0</v>
      </c>
      <c r="D3083" s="329">
        <v>0</v>
      </c>
      <c r="E3083" s="329">
        <v>0</v>
      </c>
      <c r="F3083" s="329">
        <v>0</v>
      </c>
    </row>
    <row r="3084" spans="1:6" hidden="1" x14ac:dyDescent="0.25">
      <c r="A3084" s="327" t="s">
        <v>5813</v>
      </c>
      <c r="B3084" s="328" t="s">
        <v>3240</v>
      </c>
      <c r="C3084" s="329">
        <v>0</v>
      </c>
      <c r="D3084" s="329">
        <v>22497308.130000006</v>
      </c>
      <c r="E3084" s="329">
        <v>935114.15999999992</v>
      </c>
      <c r="F3084" s="329">
        <v>21562193.970000006</v>
      </c>
    </row>
    <row r="3085" spans="1:6" hidden="1" x14ac:dyDescent="0.25">
      <c r="A3085" s="327" t="s">
        <v>5814</v>
      </c>
      <c r="B3085" s="328" t="s">
        <v>5815</v>
      </c>
      <c r="C3085" s="329">
        <v>0</v>
      </c>
      <c r="D3085" s="329">
        <v>5379218.7200000007</v>
      </c>
      <c r="E3085" s="329">
        <v>772791.12</v>
      </c>
      <c r="F3085" s="329">
        <v>4606427.6000000006</v>
      </c>
    </row>
    <row r="3086" spans="1:6" hidden="1" x14ac:dyDescent="0.25">
      <c r="A3086" s="327" t="s">
        <v>5816</v>
      </c>
      <c r="B3086" s="328" t="s">
        <v>5817</v>
      </c>
      <c r="C3086" s="329">
        <v>0</v>
      </c>
      <c r="D3086" s="329">
        <v>16791754.41</v>
      </c>
      <c r="E3086" s="329">
        <v>162323.04</v>
      </c>
      <c r="F3086" s="329">
        <v>16629431.370000001</v>
      </c>
    </row>
    <row r="3087" spans="1:6" hidden="1" x14ac:dyDescent="0.25">
      <c r="A3087" s="327" t="s">
        <v>5818</v>
      </c>
      <c r="B3087" s="328" t="s">
        <v>5819</v>
      </c>
      <c r="C3087" s="329">
        <v>0</v>
      </c>
      <c r="D3087" s="329">
        <v>326335</v>
      </c>
      <c r="E3087" s="329">
        <v>0</v>
      </c>
      <c r="F3087" s="329">
        <v>326335</v>
      </c>
    </row>
    <row r="3088" spans="1:6" hidden="1" x14ac:dyDescent="0.25">
      <c r="A3088" s="327" t="s">
        <v>5820</v>
      </c>
      <c r="B3088" s="328" t="s">
        <v>5821</v>
      </c>
      <c r="C3088" s="329">
        <v>0</v>
      </c>
      <c r="D3088" s="329">
        <v>2421</v>
      </c>
      <c r="E3088" s="329">
        <v>0</v>
      </c>
      <c r="F3088" s="329">
        <v>2421</v>
      </c>
    </row>
    <row r="3089" spans="1:6" hidden="1" x14ac:dyDescent="0.25">
      <c r="A3089" s="327" t="s">
        <v>5822</v>
      </c>
      <c r="B3089" s="328" t="s">
        <v>5823</v>
      </c>
      <c r="C3089" s="329">
        <v>0</v>
      </c>
      <c r="D3089" s="329">
        <v>0</v>
      </c>
      <c r="E3089" s="329">
        <v>0</v>
      </c>
      <c r="F3089" s="329">
        <v>0</v>
      </c>
    </row>
    <row r="3090" spans="1:6" hidden="1" x14ac:dyDescent="0.25">
      <c r="A3090" s="327" t="s">
        <v>5824</v>
      </c>
      <c r="B3090" s="328" t="s">
        <v>5825</v>
      </c>
      <c r="C3090" s="329">
        <v>0</v>
      </c>
      <c r="D3090" s="329">
        <v>2421</v>
      </c>
      <c r="E3090" s="329">
        <v>0</v>
      </c>
      <c r="F3090" s="329">
        <v>2421</v>
      </c>
    </row>
    <row r="3091" spans="1:6" hidden="1" x14ac:dyDescent="0.25">
      <c r="A3091" s="327" t="s">
        <v>5826</v>
      </c>
      <c r="B3091" s="328" t="s">
        <v>5827</v>
      </c>
      <c r="C3091" s="329">
        <v>0</v>
      </c>
      <c r="D3091" s="329">
        <v>0</v>
      </c>
      <c r="E3091" s="329">
        <v>0</v>
      </c>
      <c r="F3091" s="329">
        <v>0</v>
      </c>
    </row>
    <row r="3092" spans="1:6" hidden="1" x14ac:dyDescent="0.25">
      <c r="A3092" s="327" t="s">
        <v>5828</v>
      </c>
      <c r="B3092" s="328" t="s">
        <v>5829</v>
      </c>
      <c r="C3092" s="329">
        <v>0</v>
      </c>
      <c r="D3092" s="329">
        <v>48042488</v>
      </c>
      <c r="E3092" s="329">
        <v>0</v>
      </c>
      <c r="F3092" s="329">
        <v>48042488</v>
      </c>
    </row>
    <row r="3093" spans="1:6" hidden="1" x14ac:dyDescent="0.25">
      <c r="A3093" s="327" t="s">
        <v>5830</v>
      </c>
      <c r="B3093" s="328" t="s">
        <v>5831</v>
      </c>
      <c r="C3093" s="329">
        <v>0</v>
      </c>
      <c r="D3093" s="329">
        <v>48042488</v>
      </c>
      <c r="E3093" s="329">
        <v>0</v>
      </c>
      <c r="F3093" s="329">
        <v>48042488</v>
      </c>
    </row>
    <row r="3094" spans="1:6" hidden="1" x14ac:dyDescent="0.25">
      <c r="A3094" s="327" t="s">
        <v>5832</v>
      </c>
      <c r="B3094" s="328" t="s">
        <v>5788</v>
      </c>
      <c r="C3094" s="329">
        <v>0</v>
      </c>
      <c r="D3094" s="329">
        <v>38232338.899999999</v>
      </c>
      <c r="E3094" s="329">
        <v>18192.28</v>
      </c>
      <c r="F3094" s="329">
        <v>38214146.619999997</v>
      </c>
    </row>
    <row r="3095" spans="1:6" hidden="1" x14ac:dyDescent="0.25">
      <c r="A3095" s="327" t="s">
        <v>5833</v>
      </c>
      <c r="B3095" s="328" t="s">
        <v>5834</v>
      </c>
      <c r="C3095" s="329">
        <v>0</v>
      </c>
      <c r="D3095" s="329">
        <v>443676.39</v>
      </c>
      <c r="E3095" s="329">
        <v>0</v>
      </c>
      <c r="F3095" s="329">
        <v>443676.39</v>
      </c>
    </row>
    <row r="3096" spans="1:6" hidden="1" x14ac:dyDescent="0.25">
      <c r="A3096" s="327" t="s">
        <v>5835</v>
      </c>
      <c r="B3096" s="328" t="s">
        <v>5836</v>
      </c>
      <c r="C3096" s="329">
        <v>0</v>
      </c>
      <c r="D3096" s="329">
        <v>193801.2</v>
      </c>
      <c r="E3096" s="329">
        <v>0</v>
      </c>
      <c r="F3096" s="329">
        <v>193801.2</v>
      </c>
    </row>
    <row r="3097" spans="1:6" hidden="1" x14ac:dyDescent="0.25">
      <c r="A3097" s="327" t="s">
        <v>5837</v>
      </c>
      <c r="B3097" s="328" t="s">
        <v>5838</v>
      </c>
      <c r="C3097" s="329">
        <v>0</v>
      </c>
      <c r="D3097" s="329">
        <v>0</v>
      </c>
      <c r="E3097" s="329">
        <v>0</v>
      </c>
      <c r="F3097" s="329">
        <v>0</v>
      </c>
    </row>
    <row r="3098" spans="1:6" hidden="1" x14ac:dyDescent="0.25">
      <c r="A3098" s="327" t="s">
        <v>5839</v>
      </c>
      <c r="B3098" s="328" t="s">
        <v>5840</v>
      </c>
      <c r="C3098" s="329">
        <v>0</v>
      </c>
      <c r="D3098" s="329">
        <v>0</v>
      </c>
      <c r="E3098" s="329">
        <v>0</v>
      </c>
      <c r="F3098" s="329">
        <v>0</v>
      </c>
    </row>
    <row r="3099" spans="1:6" hidden="1" x14ac:dyDescent="0.25">
      <c r="A3099" s="327" t="s">
        <v>5841</v>
      </c>
      <c r="B3099" s="328" t="s">
        <v>5842</v>
      </c>
      <c r="C3099" s="329">
        <v>0</v>
      </c>
      <c r="D3099" s="329">
        <v>2900</v>
      </c>
      <c r="E3099" s="329">
        <v>0</v>
      </c>
      <c r="F3099" s="329">
        <v>2900</v>
      </c>
    </row>
    <row r="3100" spans="1:6" hidden="1" x14ac:dyDescent="0.25">
      <c r="A3100" s="327" t="s">
        <v>5843</v>
      </c>
      <c r="B3100" s="328" t="s">
        <v>5844</v>
      </c>
      <c r="C3100" s="329">
        <v>0</v>
      </c>
      <c r="D3100" s="329">
        <v>0</v>
      </c>
      <c r="E3100" s="329">
        <v>0</v>
      </c>
      <c r="F3100" s="329">
        <v>0</v>
      </c>
    </row>
    <row r="3101" spans="1:6" hidden="1" x14ac:dyDescent="0.25">
      <c r="A3101" s="327" t="s">
        <v>5845</v>
      </c>
      <c r="B3101" s="328" t="s">
        <v>5846</v>
      </c>
      <c r="C3101" s="329">
        <v>0</v>
      </c>
      <c r="D3101" s="329">
        <v>0</v>
      </c>
      <c r="E3101" s="329">
        <v>0</v>
      </c>
      <c r="F3101" s="329">
        <v>0</v>
      </c>
    </row>
    <row r="3102" spans="1:6" hidden="1" x14ac:dyDescent="0.25">
      <c r="A3102" s="327" t="s">
        <v>5847</v>
      </c>
      <c r="B3102" s="328" t="s">
        <v>5848</v>
      </c>
      <c r="C3102" s="329">
        <v>0</v>
      </c>
      <c r="D3102" s="329">
        <v>37588961.310000002</v>
      </c>
      <c r="E3102" s="329">
        <v>18192.28</v>
      </c>
      <c r="F3102" s="329">
        <v>37570769.030000001</v>
      </c>
    </row>
    <row r="3103" spans="1:6" hidden="1" x14ac:dyDescent="0.25">
      <c r="A3103" s="327" t="s">
        <v>5849</v>
      </c>
      <c r="B3103" s="328" t="s">
        <v>5850</v>
      </c>
      <c r="C3103" s="329">
        <v>0</v>
      </c>
      <c r="D3103" s="329">
        <v>0</v>
      </c>
      <c r="E3103" s="329">
        <v>0</v>
      </c>
      <c r="F3103" s="329">
        <v>0</v>
      </c>
    </row>
    <row r="3104" spans="1:6" hidden="1" x14ac:dyDescent="0.25">
      <c r="A3104" s="327" t="s">
        <v>5851</v>
      </c>
      <c r="B3104" s="328" t="s">
        <v>5852</v>
      </c>
      <c r="C3104" s="329">
        <v>0</v>
      </c>
      <c r="D3104" s="329">
        <v>3000</v>
      </c>
      <c r="E3104" s="329">
        <v>0</v>
      </c>
      <c r="F3104" s="329">
        <v>3000</v>
      </c>
    </row>
    <row r="3105" spans="1:6" hidden="1" x14ac:dyDescent="0.25">
      <c r="A3105" s="327" t="s">
        <v>5853</v>
      </c>
      <c r="B3105" s="328" t="s">
        <v>5854</v>
      </c>
      <c r="C3105" s="329">
        <v>0</v>
      </c>
      <c r="D3105" s="329">
        <v>0</v>
      </c>
      <c r="E3105" s="329">
        <v>0</v>
      </c>
      <c r="F3105" s="329">
        <v>0</v>
      </c>
    </row>
    <row r="3106" spans="1:6" hidden="1" x14ac:dyDescent="0.25">
      <c r="A3106" s="327" t="s">
        <v>5855</v>
      </c>
      <c r="B3106" s="328" t="s">
        <v>4769</v>
      </c>
      <c r="C3106" s="329">
        <v>0</v>
      </c>
      <c r="D3106" s="329">
        <v>782681566.30999994</v>
      </c>
      <c r="E3106" s="329">
        <v>36029786.380000003</v>
      </c>
      <c r="F3106" s="329">
        <v>746651779.92999995</v>
      </c>
    </row>
    <row r="3107" spans="1:6" hidden="1" x14ac:dyDescent="0.25">
      <c r="A3107" s="327" t="s">
        <v>135</v>
      </c>
      <c r="B3107" s="328" t="s">
        <v>3001</v>
      </c>
      <c r="C3107" s="329">
        <v>0</v>
      </c>
      <c r="D3107" s="329">
        <v>0</v>
      </c>
      <c r="E3107" s="329">
        <v>0</v>
      </c>
      <c r="F3107" s="329">
        <v>0</v>
      </c>
    </row>
    <row r="3108" spans="1:6" hidden="1" x14ac:dyDescent="0.25">
      <c r="A3108" s="327" t="s">
        <v>5856</v>
      </c>
      <c r="B3108" s="328" t="s">
        <v>5857</v>
      </c>
      <c r="C3108" s="329">
        <v>0</v>
      </c>
      <c r="D3108" s="329">
        <v>0</v>
      </c>
      <c r="E3108" s="329">
        <v>0</v>
      </c>
      <c r="F3108" s="329">
        <v>0</v>
      </c>
    </row>
    <row r="3109" spans="1:6" hidden="1" x14ac:dyDescent="0.25">
      <c r="A3109" s="327" t="s">
        <v>5858</v>
      </c>
      <c r="B3109" s="328" t="s">
        <v>5857</v>
      </c>
      <c r="C3109" s="329">
        <v>0</v>
      </c>
      <c r="D3109" s="329">
        <v>0</v>
      </c>
      <c r="E3109" s="329">
        <v>0</v>
      </c>
      <c r="F3109" s="329">
        <v>0</v>
      </c>
    </row>
    <row r="3110" spans="1:6" hidden="1" x14ac:dyDescent="0.25">
      <c r="A3110" s="327" t="s">
        <v>5859</v>
      </c>
      <c r="B3110" s="328" t="s">
        <v>5860</v>
      </c>
      <c r="C3110" s="329">
        <v>0</v>
      </c>
      <c r="D3110" s="329">
        <v>0</v>
      </c>
      <c r="E3110" s="329">
        <v>0</v>
      </c>
      <c r="F3110" s="329">
        <v>0</v>
      </c>
    </row>
    <row r="3111" spans="1:6" hidden="1" x14ac:dyDescent="0.25">
      <c r="A3111" s="327" t="s">
        <v>5861</v>
      </c>
      <c r="B3111" s="328" t="s">
        <v>5862</v>
      </c>
      <c r="C3111" s="329">
        <v>0</v>
      </c>
      <c r="D3111" s="329">
        <v>0</v>
      </c>
      <c r="E3111" s="329">
        <v>0</v>
      </c>
      <c r="F3111" s="329">
        <v>0</v>
      </c>
    </row>
    <row r="3112" spans="1:6" hidden="1" x14ac:dyDescent="0.25">
      <c r="A3112" s="327" t="s">
        <v>5863</v>
      </c>
      <c r="B3112" s="328" t="s">
        <v>5864</v>
      </c>
      <c r="C3112" s="329">
        <v>0</v>
      </c>
      <c r="D3112" s="329">
        <v>0</v>
      </c>
      <c r="E3112" s="329">
        <v>0</v>
      </c>
      <c r="F3112" s="329">
        <v>0</v>
      </c>
    </row>
    <row r="3113" spans="1:6" hidden="1" x14ac:dyDescent="0.25">
      <c r="A3113" s="327" t="s">
        <v>5865</v>
      </c>
      <c r="B3113" s="328" t="s">
        <v>5866</v>
      </c>
      <c r="C3113" s="329">
        <v>0</v>
      </c>
      <c r="D3113" s="329">
        <v>0</v>
      </c>
      <c r="E3113" s="329">
        <v>0</v>
      </c>
      <c r="F3113" s="329">
        <v>0</v>
      </c>
    </row>
    <row r="3114" spans="1:6" hidden="1" x14ac:dyDescent="0.25">
      <c r="A3114" s="327" t="s">
        <v>5867</v>
      </c>
      <c r="B3114" s="328" t="s">
        <v>5868</v>
      </c>
      <c r="C3114" s="329">
        <v>0</v>
      </c>
      <c r="D3114" s="329">
        <v>0</v>
      </c>
      <c r="E3114" s="329">
        <v>0</v>
      </c>
      <c r="F3114" s="329">
        <v>0</v>
      </c>
    </row>
    <row r="3115" spans="1:6" hidden="1" x14ac:dyDescent="0.25">
      <c r="A3115" s="327" t="s">
        <v>5869</v>
      </c>
      <c r="B3115" s="328" t="s">
        <v>5870</v>
      </c>
      <c r="C3115" s="329">
        <v>0</v>
      </c>
      <c r="D3115" s="329">
        <v>0</v>
      </c>
      <c r="E3115" s="329">
        <v>0</v>
      </c>
      <c r="F3115" s="329">
        <v>0</v>
      </c>
    </row>
    <row r="3116" spans="1:6" hidden="1" x14ac:dyDescent="0.25">
      <c r="A3116" s="327" t="s">
        <v>37</v>
      </c>
      <c r="B3116" s="328" t="s">
        <v>3005</v>
      </c>
      <c r="C3116" s="329">
        <v>0</v>
      </c>
      <c r="D3116" s="329">
        <v>52277661.240000002</v>
      </c>
      <c r="E3116" s="329">
        <v>5266666.62</v>
      </c>
      <c r="F3116" s="329">
        <v>47010994.620000005</v>
      </c>
    </row>
    <row r="3117" spans="1:6" hidden="1" x14ac:dyDescent="0.25">
      <c r="A3117" s="327" t="s">
        <v>5871</v>
      </c>
      <c r="B3117" s="328" t="s">
        <v>5872</v>
      </c>
      <c r="C3117" s="329">
        <v>0</v>
      </c>
      <c r="D3117" s="329">
        <v>0</v>
      </c>
      <c r="E3117" s="329">
        <v>0</v>
      </c>
      <c r="F3117" s="329">
        <v>0</v>
      </c>
    </row>
    <row r="3118" spans="1:6" hidden="1" x14ac:dyDescent="0.25">
      <c r="A3118" s="327" t="s">
        <v>5873</v>
      </c>
      <c r="B3118" s="328" t="s">
        <v>5860</v>
      </c>
      <c r="C3118" s="329">
        <v>0</v>
      </c>
      <c r="D3118" s="329">
        <v>11875818.719999999</v>
      </c>
      <c r="E3118" s="329">
        <v>1416666.66</v>
      </c>
      <c r="F3118" s="329">
        <v>10459152.059999999</v>
      </c>
    </row>
    <row r="3119" spans="1:6" hidden="1" x14ac:dyDescent="0.25">
      <c r="A3119" s="327" t="s">
        <v>5874</v>
      </c>
      <c r="B3119" s="328" t="s">
        <v>5875</v>
      </c>
      <c r="C3119" s="329">
        <v>0</v>
      </c>
      <c r="D3119" s="329">
        <v>21035175.890000001</v>
      </c>
      <c r="E3119" s="329">
        <v>1283333.32</v>
      </c>
      <c r="F3119" s="329">
        <v>19751842.57</v>
      </c>
    </row>
    <row r="3120" spans="1:6" hidden="1" x14ac:dyDescent="0.25">
      <c r="A3120" s="327" t="s">
        <v>5876</v>
      </c>
      <c r="B3120" s="328" t="s">
        <v>5864</v>
      </c>
      <c r="C3120" s="329">
        <v>0</v>
      </c>
      <c r="D3120" s="329">
        <v>19366666.629999999</v>
      </c>
      <c r="E3120" s="329">
        <v>2566666.64</v>
      </c>
      <c r="F3120" s="329">
        <v>16799999.989999998</v>
      </c>
    </row>
    <row r="3121" spans="1:6" hidden="1" x14ac:dyDescent="0.25">
      <c r="A3121" s="327" t="s">
        <v>5877</v>
      </c>
      <c r="B3121" s="328" t="s">
        <v>5878</v>
      </c>
      <c r="C3121" s="329">
        <v>0</v>
      </c>
      <c r="D3121" s="329">
        <v>0</v>
      </c>
      <c r="E3121" s="329">
        <v>0</v>
      </c>
      <c r="F3121" s="329">
        <v>0</v>
      </c>
    </row>
    <row r="3122" spans="1:6" hidden="1" x14ac:dyDescent="0.25">
      <c r="A3122" s="327" t="s">
        <v>5879</v>
      </c>
      <c r="B3122" s="328" t="s">
        <v>5880</v>
      </c>
      <c r="C3122" s="329">
        <v>0</v>
      </c>
      <c r="D3122" s="329">
        <v>0</v>
      </c>
      <c r="E3122" s="329">
        <v>0</v>
      </c>
      <c r="F3122" s="329">
        <v>0</v>
      </c>
    </row>
    <row r="3123" spans="1:6" hidden="1" x14ac:dyDescent="0.25">
      <c r="A3123" s="327" t="s">
        <v>136</v>
      </c>
      <c r="B3123" s="328" t="s">
        <v>3015</v>
      </c>
      <c r="C3123" s="329">
        <v>0</v>
      </c>
      <c r="D3123" s="329">
        <v>0</v>
      </c>
      <c r="E3123" s="329">
        <v>0</v>
      </c>
      <c r="F3123" s="329">
        <v>0</v>
      </c>
    </row>
    <row r="3124" spans="1:6" hidden="1" x14ac:dyDescent="0.25">
      <c r="A3124" s="327" t="s">
        <v>5881</v>
      </c>
      <c r="B3124" s="328" t="s">
        <v>5882</v>
      </c>
      <c r="C3124" s="329">
        <v>0</v>
      </c>
      <c r="D3124" s="329">
        <v>0</v>
      </c>
      <c r="E3124" s="329">
        <v>0</v>
      </c>
      <c r="F3124" s="329">
        <v>0</v>
      </c>
    </row>
    <row r="3125" spans="1:6" hidden="1" x14ac:dyDescent="0.25">
      <c r="A3125" s="327" t="s">
        <v>5883</v>
      </c>
      <c r="B3125" s="328" t="s">
        <v>5884</v>
      </c>
      <c r="C3125" s="329">
        <v>0</v>
      </c>
      <c r="D3125" s="329">
        <v>0</v>
      </c>
      <c r="E3125" s="329">
        <v>0</v>
      </c>
      <c r="F3125" s="329">
        <v>0</v>
      </c>
    </row>
    <row r="3126" spans="1:6" hidden="1" x14ac:dyDescent="0.25">
      <c r="A3126" s="327" t="s">
        <v>5885</v>
      </c>
      <c r="B3126" s="328" t="s">
        <v>5886</v>
      </c>
      <c r="C3126" s="329">
        <v>0</v>
      </c>
      <c r="D3126" s="329">
        <v>0</v>
      </c>
      <c r="E3126" s="329">
        <v>0</v>
      </c>
      <c r="F3126" s="329">
        <v>0</v>
      </c>
    </row>
    <row r="3127" spans="1:6" hidden="1" x14ac:dyDescent="0.25">
      <c r="A3127" s="327" t="s">
        <v>5887</v>
      </c>
      <c r="B3127" s="328" t="s">
        <v>5888</v>
      </c>
      <c r="C3127" s="329">
        <v>0</v>
      </c>
      <c r="D3127" s="329">
        <v>0</v>
      </c>
      <c r="E3127" s="329">
        <v>0</v>
      </c>
      <c r="F3127" s="329">
        <v>0</v>
      </c>
    </row>
    <row r="3128" spans="1:6" hidden="1" x14ac:dyDescent="0.25">
      <c r="A3128" s="327" t="s">
        <v>5889</v>
      </c>
      <c r="B3128" s="328" t="s">
        <v>5890</v>
      </c>
      <c r="C3128" s="329">
        <v>0</v>
      </c>
      <c r="D3128" s="329">
        <v>0</v>
      </c>
      <c r="E3128" s="329">
        <v>0</v>
      </c>
      <c r="F3128" s="329">
        <v>0</v>
      </c>
    </row>
    <row r="3129" spans="1:6" hidden="1" x14ac:dyDescent="0.25">
      <c r="A3129" s="327" t="s">
        <v>5891</v>
      </c>
      <c r="B3129" s="328" t="s">
        <v>5892</v>
      </c>
      <c r="C3129" s="329">
        <v>0</v>
      </c>
      <c r="D3129" s="329">
        <v>0</v>
      </c>
      <c r="E3129" s="329">
        <v>0</v>
      </c>
      <c r="F3129" s="329">
        <v>0</v>
      </c>
    </row>
    <row r="3130" spans="1:6" hidden="1" x14ac:dyDescent="0.25">
      <c r="A3130" s="327" t="s">
        <v>5893</v>
      </c>
      <c r="B3130" s="328" t="s">
        <v>5894</v>
      </c>
      <c r="C3130" s="329">
        <v>0</v>
      </c>
      <c r="D3130" s="329">
        <v>0</v>
      </c>
      <c r="E3130" s="329">
        <v>0</v>
      </c>
      <c r="F3130" s="329">
        <v>0</v>
      </c>
    </row>
    <row r="3131" spans="1:6" hidden="1" x14ac:dyDescent="0.25">
      <c r="A3131" s="327" t="s">
        <v>5895</v>
      </c>
      <c r="B3131" s="328" t="s">
        <v>5896</v>
      </c>
      <c r="C3131" s="329">
        <v>0</v>
      </c>
      <c r="D3131" s="329">
        <v>0</v>
      </c>
      <c r="E3131" s="329">
        <v>0</v>
      </c>
      <c r="F3131" s="329">
        <v>0</v>
      </c>
    </row>
    <row r="3132" spans="1:6" hidden="1" x14ac:dyDescent="0.25">
      <c r="A3132" s="327" t="s">
        <v>38</v>
      </c>
      <c r="B3132" s="328" t="s">
        <v>3018</v>
      </c>
      <c r="C3132" s="329">
        <v>0</v>
      </c>
      <c r="D3132" s="329">
        <v>132451123.41000001</v>
      </c>
      <c r="E3132" s="329">
        <v>19862918.210000001</v>
      </c>
      <c r="F3132" s="329">
        <v>112588205.20000002</v>
      </c>
    </row>
    <row r="3133" spans="1:6" hidden="1" x14ac:dyDescent="0.25">
      <c r="A3133" s="327" t="s">
        <v>5897</v>
      </c>
      <c r="B3133" s="328" t="s">
        <v>5898</v>
      </c>
      <c r="C3133" s="329">
        <v>0</v>
      </c>
      <c r="D3133" s="329">
        <v>108641143.23000002</v>
      </c>
      <c r="E3133" s="329">
        <v>19827918.210000001</v>
      </c>
      <c r="F3133" s="329">
        <v>88813225.020000011</v>
      </c>
    </row>
    <row r="3134" spans="1:6" hidden="1" x14ac:dyDescent="0.25">
      <c r="A3134" s="327" t="s">
        <v>5899</v>
      </c>
      <c r="B3134" s="328" t="s">
        <v>5898</v>
      </c>
      <c r="C3134" s="329">
        <v>0</v>
      </c>
      <c r="D3134" s="329">
        <v>108641143.23000002</v>
      </c>
      <c r="E3134" s="329">
        <v>19827918.210000001</v>
      </c>
      <c r="F3134" s="329">
        <v>88813225.020000011</v>
      </c>
    </row>
    <row r="3135" spans="1:6" hidden="1" x14ac:dyDescent="0.25">
      <c r="A3135" s="327" t="s">
        <v>5900</v>
      </c>
      <c r="B3135" s="328" t="s">
        <v>5898</v>
      </c>
      <c r="C3135" s="329">
        <v>0</v>
      </c>
      <c r="D3135" s="329">
        <v>60148563.460000001</v>
      </c>
      <c r="E3135" s="329">
        <v>45480.7</v>
      </c>
      <c r="F3135" s="329">
        <v>60103082.759999998</v>
      </c>
    </row>
    <row r="3136" spans="1:6" hidden="1" x14ac:dyDescent="0.25">
      <c r="A3136" s="327" t="s">
        <v>5901</v>
      </c>
      <c r="B3136" s="328" t="s">
        <v>5902</v>
      </c>
      <c r="C3136" s="329">
        <v>0</v>
      </c>
      <c r="D3136" s="329">
        <v>2284722.7999999998</v>
      </c>
      <c r="E3136" s="329">
        <v>1058384</v>
      </c>
      <c r="F3136" s="329">
        <v>1226338.7999999998</v>
      </c>
    </row>
    <row r="3137" spans="1:6" hidden="1" x14ac:dyDescent="0.25">
      <c r="A3137" s="327" t="s">
        <v>5903</v>
      </c>
      <c r="B3137" s="328" t="s">
        <v>5904</v>
      </c>
      <c r="C3137" s="329">
        <v>0</v>
      </c>
      <c r="D3137" s="329">
        <v>11004473.689999998</v>
      </c>
      <c r="E3137" s="329">
        <v>2278791.5099999998</v>
      </c>
      <c r="F3137" s="329">
        <v>8725682.1799999978</v>
      </c>
    </row>
    <row r="3138" spans="1:6" hidden="1" x14ac:dyDescent="0.25">
      <c r="A3138" s="327" t="s">
        <v>5905</v>
      </c>
      <c r="B3138" s="328" t="s">
        <v>5906</v>
      </c>
      <c r="C3138" s="329">
        <v>0</v>
      </c>
      <c r="D3138" s="329">
        <v>32890524</v>
      </c>
      <c r="E3138" s="329">
        <v>16445262</v>
      </c>
      <c r="F3138" s="329">
        <v>16445262</v>
      </c>
    </row>
    <row r="3139" spans="1:6" hidden="1" x14ac:dyDescent="0.25">
      <c r="A3139" s="327" t="s">
        <v>5907</v>
      </c>
      <c r="B3139" s="328" t="s">
        <v>5908</v>
      </c>
      <c r="C3139" s="329">
        <v>0</v>
      </c>
      <c r="D3139" s="329">
        <v>419904</v>
      </c>
      <c r="E3139" s="329">
        <v>0</v>
      </c>
      <c r="F3139" s="329">
        <v>419904</v>
      </c>
    </row>
    <row r="3140" spans="1:6" hidden="1" x14ac:dyDescent="0.25">
      <c r="A3140" s="327" t="s">
        <v>5909</v>
      </c>
      <c r="B3140" s="328" t="s">
        <v>5910</v>
      </c>
      <c r="C3140" s="329">
        <v>0</v>
      </c>
      <c r="D3140" s="329">
        <v>1892955.28</v>
      </c>
      <c r="E3140" s="329">
        <v>0</v>
      </c>
      <c r="F3140" s="329">
        <v>1892955.28</v>
      </c>
    </row>
    <row r="3141" spans="1:6" hidden="1" x14ac:dyDescent="0.25">
      <c r="A3141" s="327" t="s">
        <v>5911</v>
      </c>
      <c r="B3141" s="328" t="s">
        <v>5912</v>
      </c>
      <c r="C3141" s="329">
        <v>0</v>
      </c>
      <c r="D3141" s="329">
        <v>0</v>
      </c>
      <c r="E3141" s="329">
        <v>0</v>
      </c>
      <c r="F3141" s="329">
        <v>0</v>
      </c>
    </row>
    <row r="3142" spans="1:6" hidden="1" x14ac:dyDescent="0.25">
      <c r="A3142" s="327" t="s">
        <v>5913</v>
      </c>
      <c r="B3142" s="328" t="s">
        <v>5914</v>
      </c>
      <c r="C3142" s="329">
        <v>0</v>
      </c>
      <c r="D3142" s="329">
        <v>0</v>
      </c>
      <c r="E3142" s="329">
        <v>0</v>
      </c>
      <c r="F3142" s="329">
        <v>0</v>
      </c>
    </row>
    <row r="3143" spans="1:6" hidden="1" x14ac:dyDescent="0.25">
      <c r="A3143" s="327" t="s">
        <v>5915</v>
      </c>
      <c r="B3143" s="328" t="s">
        <v>5916</v>
      </c>
      <c r="C3143" s="329">
        <v>0</v>
      </c>
      <c r="D3143" s="329">
        <v>0</v>
      </c>
      <c r="E3143" s="329">
        <v>0</v>
      </c>
      <c r="F3143" s="329">
        <v>0</v>
      </c>
    </row>
    <row r="3144" spans="1:6" hidden="1" x14ac:dyDescent="0.25">
      <c r="A3144" s="327" t="s">
        <v>5917</v>
      </c>
      <c r="B3144" s="328" t="s">
        <v>5918</v>
      </c>
      <c r="C3144" s="329">
        <v>0</v>
      </c>
      <c r="D3144" s="329">
        <v>0</v>
      </c>
      <c r="E3144" s="329">
        <v>0</v>
      </c>
      <c r="F3144" s="329">
        <v>0</v>
      </c>
    </row>
    <row r="3145" spans="1:6" hidden="1" x14ac:dyDescent="0.25">
      <c r="A3145" s="327" t="s">
        <v>5919</v>
      </c>
      <c r="B3145" s="328" t="s">
        <v>5920</v>
      </c>
      <c r="C3145" s="329">
        <v>0</v>
      </c>
      <c r="D3145" s="329">
        <v>0</v>
      </c>
      <c r="E3145" s="329">
        <v>0</v>
      </c>
      <c r="F3145" s="329">
        <v>0</v>
      </c>
    </row>
    <row r="3146" spans="1:6" hidden="1" x14ac:dyDescent="0.25">
      <c r="A3146" s="327" t="s">
        <v>5921</v>
      </c>
      <c r="B3146" s="328" t="s">
        <v>5922</v>
      </c>
      <c r="C3146" s="329">
        <v>0</v>
      </c>
      <c r="D3146" s="329">
        <v>23809980.18</v>
      </c>
      <c r="E3146" s="329">
        <v>35000</v>
      </c>
      <c r="F3146" s="329">
        <v>23774980.18</v>
      </c>
    </row>
    <row r="3147" spans="1:6" hidden="1" x14ac:dyDescent="0.25">
      <c r="A3147" s="327" t="s">
        <v>5923</v>
      </c>
      <c r="B3147" s="328" t="s">
        <v>5924</v>
      </c>
      <c r="C3147" s="329">
        <v>0</v>
      </c>
      <c r="D3147" s="329">
        <v>0</v>
      </c>
      <c r="E3147" s="329">
        <v>0</v>
      </c>
      <c r="F3147" s="329">
        <v>0</v>
      </c>
    </row>
    <row r="3148" spans="1:6" hidden="1" x14ac:dyDescent="0.25">
      <c r="A3148" s="327" t="s">
        <v>5925</v>
      </c>
      <c r="B3148" s="328" t="s">
        <v>5926</v>
      </c>
      <c r="C3148" s="329">
        <v>0</v>
      </c>
      <c r="D3148" s="329">
        <v>0</v>
      </c>
      <c r="E3148" s="329">
        <v>0</v>
      </c>
      <c r="F3148" s="329">
        <v>0</v>
      </c>
    </row>
    <row r="3149" spans="1:6" hidden="1" x14ac:dyDescent="0.25">
      <c r="A3149" s="327" t="s">
        <v>5927</v>
      </c>
      <c r="B3149" s="328" t="s">
        <v>5928</v>
      </c>
      <c r="C3149" s="329">
        <v>0</v>
      </c>
      <c r="D3149" s="329">
        <v>0</v>
      </c>
      <c r="E3149" s="329">
        <v>0</v>
      </c>
      <c r="F3149" s="329">
        <v>0</v>
      </c>
    </row>
    <row r="3150" spans="1:6" hidden="1" x14ac:dyDescent="0.25">
      <c r="A3150" s="327" t="s">
        <v>5929</v>
      </c>
      <c r="B3150" s="328" t="s">
        <v>5930</v>
      </c>
      <c r="C3150" s="329">
        <v>0</v>
      </c>
      <c r="D3150" s="329">
        <v>0</v>
      </c>
      <c r="E3150" s="329">
        <v>0</v>
      </c>
      <c r="F3150" s="329">
        <v>0</v>
      </c>
    </row>
    <row r="3151" spans="1:6" hidden="1" x14ac:dyDescent="0.25">
      <c r="A3151" s="327" t="s">
        <v>5931</v>
      </c>
      <c r="B3151" s="328" t="s">
        <v>5932</v>
      </c>
      <c r="C3151" s="329">
        <v>0</v>
      </c>
      <c r="D3151" s="329">
        <v>18709980.18</v>
      </c>
      <c r="E3151" s="329">
        <v>35000</v>
      </c>
      <c r="F3151" s="329">
        <v>18674980.18</v>
      </c>
    </row>
    <row r="3152" spans="1:6" hidden="1" x14ac:dyDescent="0.25">
      <c r="A3152" s="327" t="s">
        <v>5933</v>
      </c>
      <c r="B3152" s="328" t="s">
        <v>5934</v>
      </c>
      <c r="C3152" s="329">
        <v>0</v>
      </c>
      <c r="D3152" s="329">
        <v>0</v>
      </c>
      <c r="E3152" s="329">
        <v>0</v>
      </c>
      <c r="F3152" s="329">
        <v>0</v>
      </c>
    </row>
    <row r="3153" spans="1:6" hidden="1" x14ac:dyDescent="0.25">
      <c r="A3153" s="327" t="s">
        <v>5935</v>
      </c>
      <c r="B3153" s="328" t="s">
        <v>5936</v>
      </c>
      <c r="C3153" s="329">
        <v>0</v>
      </c>
      <c r="D3153" s="329">
        <v>6050000</v>
      </c>
      <c r="E3153" s="329">
        <v>0</v>
      </c>
      <c r="F3153" s="329">
        <v>6050000</v>
      </c>
    </row>
    <row r="3154" spans="1:6" hidden="1" x14ac:dyDescent="0.25">
      <c r="A3154" s="327" t="s">
        <v>5937</v>
      </c>
      <c r="B3154" s="328" t="s">
        <v>5938</v>
      </c>
      <c r="C3154" s="329">
        <v>0</v>
      </c>
      <c r="D3154" s="329">
        <v>9650000</v>
      </c>
      <c r="E3154" s="329">
        <v>0</v>
      </c>
      <c r="F3154" s="329">
        <v>9650000</v>
      </c>
    </row>
    <row r="3155" spans="1:6" hidden="1" x14ac:dyDescent="0.25">
      <c r="A3155" s="327" t="s">
        <v>5939</v>
      </c>
      <c r="B3155" s="328" t="s">
        <v>5940</v>
      </c>
      <c r="C3155" s="329">
        <v>0</v>
      </c>
      <c r="D3155" s="329">
        <v>3009980.18</v>
      </c>
      <c r="E3155" s="329">
        <v>35000</v>
      </c>
      <c r="F3155" s="329">
        <v>2974980.18</v>
      </c>
    </row>
    <row r="3156" spans="1:6" hidden="1" x14ac:dyDescent="0.25">
      <c r="A3156" s="327" t="s">
        <v>5941</v>
      </c>
      <c r="B3156" s="328" t="s">
        <v>5942</v>
      </c>
      <c r="C3156" s="329">
        <v>0</v>
      </c>
      <c r="D3156" s="329">
        <v>0</v>
      </c>
      <c r="E3156" s="329">
        <v>0</v>
      </c>
      <c r="F3156" s="329">
        <v>0</v>
      </c>
    </row>
    <row r="3157" spans="1:6" hidden="1" x14ac:dyDescent="0.25">
      <c r="A3157" s="327" t="s">
        <v>5943</v>
      </c>
      <c r="B3157" s="328" t="s">
        <v>5944</v>
      </c>
      <c r="C3157" s="329">
        <v>0</v>
      </c>
      <c r="D3157" s="329">
        <v>0</v>
      </c>
      <c r="E3157" s="329">
        <v>0</v>
      </c>
      <c r="F3157" s="329">
        <v>0</v>
      </c>
    </row>
    <row r="3158" spans="1:6" hidden="1" x14ac:dyDescent="0.25">
      <c r="A3158" s="327" t="s">
        <v>5945</v>
      </c>
      <c r="B3158" s="328" t="s">
        <v>5946</v>
      </c>
      <c r="C3158" s="329">
        <v>0</v>
      </c>
      <c r="D3158" s="329">
        <v>0</v>
      </c>
      <c r="E3158" s="329">
        <v>0</v>
      </c>
      <c r="F3158" s="329">
        <v>0</v>
      </c>
    </row>
    <row r="3159" spans="1:6" hidden="1" x14ac:dyDescent="0.25">
      <c r="A3159" s="327" t="s">
        <v>5947</v>
      </c>
      <c r="B3159" s="328" t="s">
        <v>5948</v>
      </c>
      <c r="C3159" s="329">
        <v>0</v>
      </c>
      <c r="D3159" s="329">
        <v>5100000</v>
      </c>
      <c r="E3159" s="329">
        <v>0</v>
      </c>
      <c r="F3159" s="329">
        <v>5100000</v>
      </c>
    </row>
    <row r="3160" spans="1:6" hidden="1" x14ac:dyDescent="0.25">
      <c r="A3160" s="327" t="s">
        <v>5949</v>
      </c>
      <c r="B3160" s="328" t="s">
        <v>5894</v>
      </c>
      <c r="C3160" s="329">
        <v>0</v>
      </c>
      <c r="D3160" s="329">
        <v>5100000</v>
      </c>
      <c r="E3160" s="329">
        <v>0</v>
      </c>
      <c r="F3160" s="329">
        <v>5100000</v>
      </c>
    </row>
    <row r="3161" spans="1:6" hidden="1" x14ac:dyDescent="0.25">
      <c r="A3161" s="327" t="s">
        <v>5950</v>
      </c>
      <c r="B3161" s="328" t="s">
        <v>5951</v>
      </c>
      <c r="C3161" s="329">
        <v>0</v>
      </c>
      <c r="D3161" s="329">
        <v>0</v>
      </c>
      <c r="E3161" s="329">
        <v>0</v>
      </c>
      <c r="F3161" s="329">
        <v>0</v>
      </c>
    </row>
    <row r="3162" spans="1:6" hidden="1" x14ac:dyDescent="0.25">
      <c r="A3162" s="327" t="s">
        <v>5952</v>
      </c>
      <c r="B3162" s="328" t="s">
        <v>5951</v>
      </c>
      <c r="C3162" s="329">
        <v>0</v>
      </c>
      <c r="D3162" s="329">
        <v>0</v>
      </c>
      <c r="E3162" s="329">
        <v>0</v>
      </c>
      <c r="F3162" s="329">
        <v>0</v>
      </c>
    </row>
    <row r="3163" spans="1:6" hidden="1" x14ac:dyDescent="0.25">
      <c r="A3163" s="327" t="s">
        <v>5953</v>
      </c>
      <c r="B3163" s="328" t="s">
        <v>5954</v>
      </c>
      <c r="C3163" s="329">
        <v>0</v>
      </c>
      <c r="D3163" s="329">
        <v>0</v>
      </c>
      <c r="E3163" s="329">
        <v>0</v>
      </c>
      <c r="F3163" s="329">
        <v>0</v>
      </c>
    </row>
    <row r="3164" spans="1:6" hidden="1" x14ac:dyDescent="0.25">
      <c r="A3164" s="327" t="s">
        <v>5955</v>
      </c>
      <c r="B3164" s="328" t="s">
        <v>5956</v>
      </c>
      <c r="C3164" s="329">
        <v>0</v>
      </c>
      <c r="D3164" s="329">
        <v>0</v>
      </c>
      <c r="E3164" s="329">
        <v>0</v>
      </c>
      <c r="F3164" s="329">
        <v>0</v>
      </c>
    </row>
    <row r="3165" spans="1:6" hidden="1" x14ac:dyDescent="0.25">
      <c r="A3165" s="327" t="s">
        <v>39</v>
      </c>
      <c r="B3165" s="328" t="s">
        <v>3023</v>
      </c>
      <c r="C3165" s="329">
        <v>0</v>
      </c>
      <c r="D3165" s="329">
        <v>467952781.65999997</v>
      </c>
      <c r="E3165" s="329">
        <v>900201.55</v>
      </c>
      <c r="F3165" s="329">
        <v>467052580.10999995</v>
      </c>
    </row>
    <row r="3166" spans="1:6" hidden="1" x14ac:dyDescent="0.25">
      <c r="A3166" s="327" t="s">
        <v>5957</v>
      </c>
      <c r="B3166" s="328" t="s">
        <v>5958</v>
      </c>
      <c r="C3166" s="329">
        <v>0</v>
      </c>
      <c r="D3166" s="329">
        <v>96758303.559999987</v>
      </c>
      <c r="E3166" s="329">
        <v>135256.93</v>
      </c>
      <c r="F3166" s="329">
        <v>96623046.62999998</v>
      </c>
    </row>
    <row r="3167" spans="1:6" hidden="1" x14ac:dyDescent="0.25">
      <c r="A3167" s="327" t="s">
        <v>5959</v>
      </c>
      <c r="B3167" s="328" t="s">
        <v>5958</v>
      </c>
      <c r="C3167" s="329">
        <v>0</v>
      </c>
      <c r="D3167" s="329">
        <v>96758303.559999987</v>
      </c>
      <c r="E3167" s="329">
        <v>135256.93</v>
      </c>
      <c r="F3167" s="329">
        <v>96623046.62999998</v>
      </c>
    </row>
    <row r="3168" spans="1:6" hidden="1" x14ac:dyDescent="0.25">
      <c r="A3168" s="327" t="s">
        <v>5960</v>
      </c>
      <c r="B3168" s="328" t="s">
        <v>5958</v>
      </c>
      <c r="C3168" s="329">
        <v>0</v>
      </c>
      <c r="D3168" s="329">
        <v>57678685.109999999</v>
      </c>
      <c r="E3168" s="329">
        <v>108620.51999999999</v>
      </c>
      <c r="F3168" s="329">
        <v>57570064.589999996</v>
      </c>
    </row>
    <row r="3169" spans="1:6" hidden="1" x14ac:dyDescent="0.25">
      <c r="A3169" s="327" t="s">
        <v>5961</v>
      </c>
      <c r="B3169" s="328" t="s">
        <v>5962</v>
      </c>
      <c r="C3169" s="329">
        <v>0</v>
      </c>
      <c r="D3169" s="329">
        <v>11627081.300000001</v>
      </c>
      <c r="E3169" s="329">
        <v>1665</v>
      </c>
      <c r="F3169" s="329">
        <v>11625416.300000001</v>
      </c>
    </row>
    <row r="3170" spans="1:6" hidden="1" x14ac:dyDescent="0.25">
      <c r="A3170" s="327" t="s">
        <v>5963</v>
      </c>
      <c r="B3170" s="328" t="s">
        <v>5964</v>
      </c>
      <c r="C3170" s="329">
        <v>0</v>
      </c>
      <c r="D3170" s="329">
        <v>9893986.5999999996</v>
      </c>
      <c r="E3170" s="329">
        <v>0</v>
      </c>
      <c r="F3170" s="329">
        <v>9893986.5999999996</v>
      </c>
    </row>
    <row r="3171" spans="1:6" hidden="1" x14ac:dyDescent="0.25">
      <c r="A3171" s="327" t="s">
        <v>5965</v>
      </c>
      <c r="B3171" s="328" t="s">
        <v>5966</v>
      </c>
      <c r="C3171" s="329">
        <v>0</v>
      </c>
      <c r="D3171" s="329">
        <v>3098895.5999999996</v>
      </c>
      <c r="E3171" s="329">
        <v>4070.8</v>
      </c>
      <c r="F3171" s="329">
        <v>3094824.8</v>
      </c>
    </row>
    <row r="3172" spans="1:6" hidden="1" x14ac:dyDescent="0.25">
      <c r="A3172" s="327" t="s">
        <v>5967</v>
      </c>
      <c r="B3172" s="328" t="s">
        <v>5968</v>
      </c>
      <c r="C3172" s="329">
        <v>0</v>
      </c>
      <c r="D3172" s="329">
        <v>10560464.949999999</v>
      </c>
      <c r="E3172" s="329">
        <v>20900.61</v>
      </c>
      <c r="F3172" s="329">
        <v>10539564.34</v>
      </c>
    </row>
    <row r="3173" spans="1:6" hidden="1" x14ac:dyDescent="0.25">
      <c r="A3173" s="327" t="s">
        <v>5969</v>
      </c>
      <c r="B3173" s="328" t="s">
        <v>5970</v>
      </c>
      <c r="C3173" s="329">
        <v>0</v>
      </c>
      <c r="D3173" s="329">
        <v>1186500</v>
      </c>
      <c r="E3173" s="329">
        <v>0</v>
      </c>
      <c r="F3173" s="329">
        <v>1186500</v>
      </c>
    </row>
    <row r="3174" spans="1:6" hidden="1" x14ac:dyDescent="0.25">
      <c r="A3174" s="327" t="s">
        <v>5971</v>
      </c>
      <c r="B3174" s="328" t="s">
        <v>5972</v>
      </c>
      <c r="C3174" s="329">
        <v>0</v>
      </c>
      <c r="D3174" s="329">
        <v>0</v>
      </c>
      <c r="E3174" s="329">
        <v>0</v>
      </c>
      <c r="F3174" s="329">
        <v>0</v>
      </c>
    </row>
    <row r="3175" spans="1:6" hidden="1" x14ac:dyDescent="0.25">
      <c r="A3175" s="327" t="s">
        <v>5973</v>
      </c>
      <c r="B3175" s="328" t="s">
        <v>5974</v>
      </c>
      <c r="C3175" s="329">
        <v>0</v>
      </c>
      <c r="D3175" s="329">
        <v>255750</v>
      </c>
      <c r="E3175" s="329">
        <v>0</v>
      </c>
      <c r="F3175" s="329">
        <v>255750</v>
      </c>
    </row>
    <row r="3176" spans="1:6" hidden="1" x14ac:dyDescent="0.25">
      <c r="A3176" s="327" t="s">
        <v>5975</v>
      </c>
      <c r="B3176" s="328" t="s">
        <v>5976</v>
      </c>
      <c r="C3176" s="329">
        <v>0</v>
      </c>
      <c r="D3176" s="329">
        <v>1353600</v>
      </c>
      <c r="E3176" s="329">
        <v>0</v>
      </c>
      <c r="F3176" s="329">
        <v>1353600</v>
      </c>
    </row>
    <row r="3177" spans="1:6" hidden="1" x14ac:dyDescent="0.25">
      <c r="A3177" s="327" t="s">
        <v>5977</v>
      </c>
      <c r="B3177" s="328" t="s">
        <v>5978</v>
      </c>
      <c r="C3177" s="329">
        <v>0</v>
      </c>
      <c r="D3177" s="329">
        <v>152280</v>
      </c>
      <c r="E3177" s="329">
        <v>0</v>
      </c>
      <c r="F3177" s="329">
        <v>152280</v>
      </c>
    </row>
    <row r="3178" spans="1:6" hidden="1" x14ac:dyDescent="0.25">
      <c r="A3178" s="327" t="s">
        <v>5979</v>
      </c>
      <c r="B3178" s="328" t="s">
        <v>5980</v>
      </c>
      <c r="C3178" s="329">
        <v>0</v>
      </c>
      <c r="D3178" s="329">
        <v>951060</v>
      </c>
      <c r="E3178" s="329">
        <v>0</v>
      </c>
      <c r="F3178" s="329">
        <v>951060</v>
      </c>
    </row>
    <row r="3179" spans="1:6" hidden="1" x14ac:dyDescent="0.25">
      <c r="A3179" s="327" t="s">
        <v>5981</v>
      </c>
      <c r="B3179" s="328" t="s">
        <v>5982</v>
      </c>
      <c r="C3179" s="329">
        <v>0</v>
      </c>
      <c r="D3179" s="329">
        <v>353428586.31</v>
      </c>
      <c r="E3179" s="329">
        <v>267557.05</v>
      </c>
      <c r="F3179" s="329">
        <v>353161029.25999999</v>
      </c>
    </row>
    <row r="3180" spans="1:6" hidden="1" x14ac:dyDescent="0.25">
      <c r="A3180" s="327" t="s">
        <v>5983</v>
      </c>
      <c r="B3180" s="328" t="s">
        <v>5982</v>
      </c>
      <c r="C3180" s="329">
        <v>0</v>
      </c>
      <c r="D3180" s="329">
        <v>353428586.31</v>
      </c>
      <c r="E3180" s="329">
        <v>267557.05</v>
      </c>
      <c r="F3180" s="329">
        <v>353161029.25999999</v>
      </c>
    </row>
    <row r="3181" spans="1:6" hidden="1" x14ac:dyDescent="0.25">
      <c r="A3181" s="327" t="s">
        <v>5984</v>
      </c>
      <c r="B3181" s="328" t="s">
        <v>5982</v>
      </c>
      <c r="C3181" s="329">
        <v>0</v>
      </c>
      <c r="D3181" s="329">
        <v>216081034.78999999</v>
      </c>
      <c r="E3181" s="329">
        <v>197409.02000000002</v>
      </c>
      <c r="F3181" s="329">
        <v>215883625.76999998</v>
      </c>
    </row>
    <row r="3182" spans="1:6" hidden="1" x14ac:dyDescent="0.25">
      <c r="A3182" s="327" t="s">
        <v>5985</v>
      </c>
      <c r="B3182" s="328" t="s">
        <v>5986</v>
      </c>
      <c r="C3182" s="329">
        <v>0</v>
      </c>
      <c r="D3182" s="329">
        <v>36611970.019999996</v>
      </c>
      <c r="E3182" s="329">
        <v>6030.55</v>
      </c>
      <c r="F3182" s="329">
        <v>36605939.469999999</v>
      </c>
    </row>
    <row r="3183" spans="1:6" hidden="1" x14ac:dyDescent="0.25">
      <c r="A3183" s="327" t="s">
        <v>5987</v>
      </c>
      <c r="B3183" s="328" t="s">
        <v>5988</v>
      </c>
      <c r="C3183" s="329">
        <v>0</v>
      </c>
      <c r="D3183" s="329">
        <v>42083504.820000008</v>
      </c>
      <c r="E3183" s="329">
        <v>31388.489999999998</v>
      </c>
      <c r="F3183" s="329">
        <v>42052116.330000006</v>
      </c>
    </row>
    <row r="3184" spans="1:6" hidden="1" x14ac:dyDescent="0.25">
      <c r="A3184" s="327" t="s">
        <v>5989</v>
      </c>
      <c r="B3184" s="328" t="s">
        <v>5990</v>
      </c>
      <c r="C3184" s="329">
        <v>0</v>
      </c>
      <c r="D3184" s="329">
        <v>14403995.989999998</v>
      </c>
      <c r="E3184" s="329">
        <v>12004.61</v>
      </c>
      <c r="F3184" s="329">
        <v>14391991.379999999</v>
      </c>
    </row>
    <row r="3185" spans="1:6" hidden="1" x14ac:dyDescent="0.25">
      <c r="A3185" s="327" t="s">
        <v>5991</v>
      </c>
      <c r="B3185" s="328" t="s">
        <v>5992</v>
      </c>
      <c r="C3185" s="329">
        <v>0</v>
      </c>
      <c r="D3185" s="329">
        <v>32600555.690000001</v>
      </c>
      <c r="E3185" s="329">
        <v>18054.38</v>
      </c>
      <c r="F3185" s="329">
        <v>32582501.310000002</v>
      </c>
    </row>
    <row r="3186" spans="1:6" hidden="1" x14ac:dyDescent="0.25">
      <c r="A3186" s="327" t="s">
        <v>5993</v>
      </c>
      <c r="B3186" s="328" t="s">
        <v>5994</v>
      </c>
      <c r="C3186" s="329">
        <v>0</v>
      </c>
      <c r="D3186" s="329">
        <v>3691800</v>
      </c>
      <c r="E3186" s="329">
        <v>0</v>
      </c>
      <c r="F3186" s="329">
        <v>3691800</v>
      </c>
    </row>
    <row r="3187" spans="1:6" hidden="1" x14ac:dyDescent="0.25">
      <c r="A3187" s="327" t="s">
        <v>5995</v>
      </c>
      <c r="B3187" s="328" t="s">
        <v>5996</v>
      </c>
      <c r="C3187" s="329">
        <v>0</v>
      </c>
      <c r="D3187" s="329">
        <v>463450</v>
      </c>
      <c r="E3187" s="329">
        <v>0</v>
      </c>
      <c r="F3187" s="329">
        <v>463450</v>
      </c>
    </row>
    <row r="3188" spans="1:6" hidden="1" x14ac:dyDescent="0.25">
      <c r="A3188" s="327" t="s">
        <v>5997</v>
      </c>
      <c r="B3188" s="328" t="s">
        <v>5998</v>
      </c>
      <c r="C3188" s="329">
        <v>0</v>
      </c>
      <c r="D3188" s="329">
        <v>4233600</v>
      </c>
      <c r="E3188" s="329">
        <v>2670</v>
      </c>
      <c r="F3188" s="329">
        <v>4230930</v>
      </c>
    </row>
    <row r="3189" spans="1:6" hidden="1" x14ac:dyDescent="0.25">
      <c r="A3189" s="327" t="s">
        <v>5999</v>
      </c>
      <c r="B3189" s="328" t="s">
        <v>6000</v>
      </c>
      <c r="C3189" s="329">
        <v>0</v>
      </c>
      <c r="D3189" s="329">
        <v>476280</v>
      </c>
      <c r="E3189" s="329">
        <v>0</v>
      </c>
      <c r="F3189" s="329">
        <v>476280</v>
      </c>
    </row>
    <row r="3190" spans="1:6" hidden="1" x14ac:dyDescent="0.25">
      <c r="A3190" s="327" t="s">
        <v>6001</v>
      </c>
      <c r="B3190" s="328" t="s">
        <v>6002</v>
      </c>
      <c r="C3190" s="329">
        <v>0</v>
      </c>
      <c r="D3190" s="329">
        <v>2782395</v>
      </c>
      <c r="E3190" s="329">
        <v>0</v>
      </c>
      <c r="F3190" s="329">
        <v>2782395</v>
      </c>
    </row>
    <row r="3191" spans="1:6" hidden="1" x14ac:dyDescent="0.25">
      <c r="A3191" s="327" t="s">
        <v>6003</v>
      </c>
      <c r="B3191" s="328" t="s">
        <v>6004</v>
      </c>
      <c r="C3191" s="329">
        <v>0</v>
      </c>
      <c r="D3191" s="329">
        <v>17765891.789999999</v>
      </c>
      <c r="E3191" s="329">
        <v>497387.57</v>
      </c>
      <c r="F3191" s="329">
        <v>17268504.219999999</v>
      </c>
    </row>
    <row r="3192" spans="1:6" hidden="1" x14ac:dyDescent="0.25">
      <c r="A3192" s="327" t="s">
        <v>6005</v>
      </c>
      <c r="B3192" s="328" t="s">
        <v>6004</v>
      </c>
      <c r="C3192" s="329">
        <v>0</v>
      </c>
      <c r="D3192" s="329">
        <v>17765891.789999999</v>
      </c>
      <c r="E3192" s="329">
        <v>497387.57</v>
      </c>
      <c r="F3192" s="329">
        <v>17268504.219999999</v>
      </c>
    </row>
    <row r="3193" spans="1:6" hidden="1" x14ac:dyDescent="0.25">
      <c r="A3193" s="327" t="s">
        <v>6006</v>
      </c>
      <c r="B3193" s="328" t="s">
        <v>6004</v>
      </c>
      <c r="C3193" s="329">
        <v>0</v>
      </c>
      <c r="D3193" s="329">
        <v>16685555.4</v>
      </c>
      <c r="E3193" s="329">
        <v>497387.57</v>
      </c>
      <c r="F3193" s="329">
        <v>16188167.83</v>
      </c>
    </row>
    <row r="3194" spans="1:6" hidden="1" x14ac:dyDescent="0.25">
      <c r="A3194" s="327" t="s">
        <v>6007</v>
      </c>
      <c r="B3194" s="328" t="s">
        <v>6008</v>
      </c>
      <c r="C3194" s="329">
        <v>0</v>
      </c>
      <c r="D3194" s="329">
        <v>1080336.3900000001</v>
      </c>
      <c r="E3194" s="329">
        <v>0</v>
      </c>
      <c r="F3194" s="329">
        <v>1080336.3900000001</v>
      </c>
    </row>
    <row r="3195" spans="1:6" hidden="1" x14ac:dyDescent="0.25">
      <c r="A3195" s="327" t="s">
        <v>137</v>
      </c>
      <c r="B3195" s="328" t="s">
        <v>3009</v>
      </c>
      <c r="C3195" s="329">
        <v>0</v>
      </c>
      <c r="D3195" s="329">
        <v>130000000</v>
      </c>
      <c r="E3195" s="329">
        <v>10000000</v>
      </c>
      <c r="F3195" s="329">
        <v>120000000</v>
      </c>
    </row>
    <row r="3196" spans="1:6" hidden="1" x14ac:dyDescent="0.25">
      <c r="A3196" s="327" t="s">
        <v>6009</v>
      </c>
      <c r="B3196" s="328" t="s">
        <v>3009</v>
      </c>
      <c r="C3196" s="329">
        <v>0</v>
      </c>
      <c r="D3196" s="329">
        <v>0</v>
      </c>
      <c r="E3196" s="329">
        <v>0</v>
      </c>
      <c r="F3196" s="329">
        <v>0</v>
      </c>
    </row>
    <row r="3197" spans="1:6" hidden="1" x14ac:dyDescent="0.25">
      <c r="A3197" s="327" t="s">
        <v>6010</v>
      </c>
      <c r="B3197" s="328" t="s">
        <v>6011</v>
      </c>
      <c r="C3197" s="329">
        <v>0</v>
      </c>
      <c r="D3197" s="329">
        <v>0</v>
      </c>
      <c r="E3197" s="329">
        <v>0</v>
      </c>
      <c r="F3197" s="329">
        <v>0</v>
      </c>
    </row>
    <row r="3198" spans="1:6" hidden="1" x14ac:dyDescent="0.25">
      <c r="A3198" s="327" t="s">
        <v>6012</v>
      </c>
      <c r="B3198" s="328" t="s">
        <v>6013</v>
      </c>
      <c r="C3198" s="329">
        <v>0</v>
      </c>
      <c r="D3198" s="329">
        <v>0</v>
      </c>
      <c r="E3198" s="329">
        <v>0</v>
      </c>
      <c r="F3198" s="329">
        <v>0</v>
      </c>
    </row>
    <row r="3199" spans="1:6" hidden="1" x14ac:dyDescent="0.25">
      <c r="A3199" s="327" t="s">
        <v>6014</v>
      </c>
      <c r="B3199" s="328" t="s">
        <v>6011</v>
      </c>
      <c r="C3199" s="329">
        <v>0</v>
      </c>
      <c r="D3199" s="329">
        <v>0</v>
      </c>
      <c r="E3199" s="329">
        <v>0</v>
      </c>
      <c r="F3199" s="329">
        <v>0</v>
      </c>
    </row>
    <row r="3200" spans="1:6" hidden="1" x14ac:dyDescent="0.25">
      <c r="A3200" s="327" t="s">
        <v>6015</v>
      </c>
      <c r="B3200" s="328" t="s">
        <v>6011</v>
      </c>
      <c r="C3200" s="329">
        <v>0</v>
      </c>
      <c r="D3200" s="329">
        <v>0</v>
      </c>
      <c r="E3200" s="329">
        <v>0</v>
      </c>
      <c r="F3200" s="329">
        <v>0</v>
      </c>
    </row>
    <row r="3201" spans="1:6" hidden="1" x14ac:dyDescent="0.25">
      <c r="A3201" s="327" t="s">
        <v>6016</v>
      </c>
      <c r="B3201" s="328" t="s">
        <v>3009</v>
      </c>
      <c r="C3201" s="329">
        <v>0</v>
      </c>
      <c r="D3201" s="329">
        <v>130000000</v>
      </c>
      <c r="E3201" s="329">
        <v>10000000</v>
      </c>
      <c r="F3201" s="329">
        <v>120000000</v>
      </c>
    </row>
    <row r="3202" spans="1:6" hidden="1" x14ac:dyDescent="0.25">
      <c r="A3202" s="327" t="s">
        <v>6017</v>
      </c>
      <c r="B3202" s="328" t="s">
        <v>6018</v>
      </c>
      <c r="C3202" s="329">
        <v>0</v>
      </c>
      <c r="D3202" s="329">
        <v>130000000</v>
      </c>
      <c r="E3202" s="329">
        <v>10000000</v>
      </c>
      <c r="F3202" s="329">
        <v>120000000</v>
      </c>
    </row>
    <row r="3203" spans="1:6" hidden="1" x14ac:dyDescent="0.25">
      <c r="A3203" s="327" t="s">
        <v>6019</v>
      </c>
      <c r="B3203" s="328" t="s">
        <v>6020</v>
      </c>
      <c r="C3203" s="329">
        <v>0</v>
      </c>
      <c r="D3203" s="329">
        <v>0</v>
      </c>
      <c r="E3203" s="329">
        <v>0</v>
      </c>
      <c r="F3203" s="329">
        <v>0</v>
      </c>
    </row>
    <row r="3204" spans="1:6" hidden="1" x14ac:dyDescent="0.25">
      <c r="A3204" s="327" t="s">
        <v>6021</v>
      </c>
      <c r="B3204" s="328" t="s">
        <v>6022</v>
      </c>
      <c r="C3204" s="329">
        <v>0</v>
      </c>
      <c r="D3204" s="329">
        <v>120000000</v>
      </c>
      <c r="E3204" s="329">
        <v>10000000</v>
      </c>
      <c r="F3204" s="329">
        <v>110000000</v>
      </c>
    </row>
    <row r="3205" spans="1:6" hidden="1" x14ac:dyDescent="0.25">
      <c r="A3205" s="327" t="s">
        <v>6023</v>
      </c>
      <c r="B3205" s="328" t="s">
        <v>6024</v>
      </c>
      <c r="C3205" s="329">
        <v>0</v>
      </c>
      <c r="D3205" s="329">
        <v>10000000</v>
      </c>
      <c r="E3205" s="329">
        <v>0</v>
      </c>
      <c r="F3205" s="329">
        <v>10000000</v>
      </c>
    </row>
    <row r="3206" spans="1:6" hidden="1" x14ac:dyDescent="0.25">
      <c r="A3206" s="327" t="s">
        <v>6025</v>
      </c>
      <c r="B3206" s="328" t="s">
        <v>6018</v>
      </c>
      <c r="C3206" s="329">
        <v>0</v>
      </c>
      <c r="D3206" s="329">
        <v>0</v>
      </c>
      <c r="E3206" s="329">
        <v>0</v>
      </c>
      <c r="F3206" s="329">
        <v>0</v>
      </c>
    </row>
    <row r="3207" spans="1:6" hidden="1" x14ac:dyDescent="0.25">
      <c r="A3207" s="327" t="s">
        <v>6026</v>
      </c>
      <c r="B3207" s="328" t="s">
        <v>6027</v>
      </c>
      <c r="C3207" s="329">
        <v>0</v>
      </c>
      <c r="D3207" s="329">
        <v>0</v>
      </c>
      <c r="E3207" s="329">
        <v>0</v>
      </c>
      <c r="F3207" s="329">
        <v>0</v>
      </c>
    </row>
    <row r="3208" spans="1:6" hidden="1" x14ac:dyDescent="0.25">
      <c r="A3208" s="327" t="s">
        <v>138</v>
      </c>
      <c r="B3208" s="328" t="s">
        <v>6028</v>
      </c>
      <c r="C3208" s="329">
        <v>0</v>
      </c>
      <c r="D3208" s="329">
        <v>0</v>
      </c>
      <c r="E3208" s="329">
        <v>0</v>
      </c>
      <c r="F3208" s="329">
        <v>0</v>
      </c>
    </row>
    <row r="3209" spans="1:6" hidden="1" x14ac:dyDescent="0.25">
      <c r="A3209" s="327" t="s">
        <v>6029</v>
      </c>
      <c r="B3209" s="328" t="s">
        <v>6030</v>
      </c>
      <c r="C3209" s="329">
        <v>0</v>
      </c>
      <c r="D3209" s="329">
        <v>0</v>
      </c>
      <c r="E3209" s="329">
        <v>0</v>
      </c>
      <c r="F3209" s="329">
        <v>0</v>
      </c>
    </row>
    <row r="3210" spans="1:6" hidden="1" x14ac:dyDescent="0.25">
      <c r="A3210" s="327" t="s">
        <v>139</v>
      </c>
      <c r="B3210" s="328" t="s">
        <v>4631</v>
      </c>
      <c r="C3210" s="329">
        <v>0</v>
      </c>
      <c r="D3210" s="329">
        <v>0</v>
      </c>
      <c r="E3210" s="329">
        <v>0</v>
      </c>
      <c r="F3210" s="329">
        <v>0</v>
      </c>
    </row>
    <row r="3211" spans="1:6" hidden="1" x14ac:dyDescent="0.25">
      <c r="A3211" s="327" t="s">
        <v>6031</v>
      </c>
      <c r="B3211" s="328" t="s">
        <v>6032</v>
      </c>
      <c r="C3211" s="329">
        <v>0</v>
      </c>
      <c r="D3211" s="329">
        <v>0</v>
      </c>
      <c r="E3211" s="329">
        <v>0</v>
      </c>
      <c r="F3211" s="329">
        <v>0</v>
      </c>
    </row>
    <row r="3212" spans="1:6" hidden="1" x14ac:dyDescent="0.25">
      <c r="A3212" s="327" t="s">
        <v>6033</v>
      </c>
      <c r="B3212" s="328" t="s">
        <v>6034</v>
      </c>
      <c r="C3212" s="329">
        <v>0</v>
      </c>
      <c r="D3212" s="329">
        <v>0</v>
      </c>
      <c r="E3212" s="329">
        <v>0</v>
      </c>
      <c r="F3212" s="329">
        <v>0</v>
      </c>
    </row>
    <row r="3213" spans="1:6" hidden="1" x14ac:dyDescent="0.25">
      <c r="A3213" s="327" t="s">
        <v>6035</v>
      </c>
      <c r="B3213" s="328" t="s">
        <v>6036</v>
      </c>
      <c r="C3213" s="329">
        <v>0</v>
      </c>
      <c r="D3213" s="329">
        <v>0</v>
      </c>
      <c r="E3213" s="329">
        <v>0</v>
      </c>
      <c r="F3213" s="329">
        <v>0</v>
      </c>
    </row>
    <row r="3214" spans="1:6" hidden="1" x14ac:dyDescent="0.25">
      <c r="A3214" s="327" t="s">
        <v>6037</v>
      </c>
      <c r="B3214" s="328" t="s">
        <v>6036</v>
      </c>
      <c r="C3214" s="329">
        <v>0</v>
      </c>
      <c r="D3214" s="329">
        <v>0</v>
      </c>
      <c r="E3214" s="329">
        <v>0</v>
      </c>
      <c r="F3214" s="329">
        <v>0</v>
      </c>
    </row>
    <row r="3215" spans="1:6" hidden="1" x14ac:dyDescent="0.25">
      <c r="A3215" s="327" t="s">
        <v>6038</v>
      </c>
      <c r="B3215" s="328" t="s">
        <v>6039</v>
      </c>
      <c r="C3215" s="329">
        <v>0</v>
      </c>
      <c r="D3215" s="329">
        <v>0</v>
      </c>
      <c r="E3215" s="329">
        <v>0</v>
      </c>
      <c r="F3215" s="329">
        <v>0</v>
      </c>
    </row>
    <row r="3216" spans="1:6" hidden="1" x14ac:dyDescent="0.25">
      <c r="A3216" s="327" t="s">
        <v>140</v>
      </c>
      <c r="B3216" s="328" t="s">
        <v>3013</v>
      </c>
      <c r="C3216" s="329">
        <v>0</v>
      </c>
      <c r="D3216" s="329">
        <v>0</v>
      </c>
      <c r="E3216" s="329">
        <v>0</v>
      </c>
      <c r="F3216" s="329">
        <v>0</v>
      </c>
    </row>
    <row r="3217" spans="1:6" hidden="1" x14ac:dyDescent="0.25">
      <c r="A3217" s="327" t="s">
        <v>6040</v>
      </c>
      <c r="B3217" s="328" t="s">
        <v>6041</v>
      </c>
      <c r="C3217" s="329">
        <v>0</v>
      </c>
      <c r="D3217" s="329">
        <v>0</v>
      </c>
      <c r="E3217" s="329">
        <v>0</v>
      </c>
      <c r="F3217" s="329">
        <v>0</v>
      </c>
    </row>
    <row r="3218" spans="1:6" hidden="1" x14ac:dyDescent="0.25">
      <c r="A3218" s="327" t="s">
        <v>6042</v>
      </c>
      <c r="B3218" s="328" t="s">
        <v>6043</v>
      </c>
      <c r="C3218" s="329">
        <v>0</v>
      </c>
      <c r="D3218" s="329">
        <v>0</v>
      </c>
      <c r="E3218" s="329">
        <v>0</v>
      </c>
      <c r="F3218" s="329">
        <v>0</v>
      </c>
    </row>
    <row r="3219" spans="1:6" hidden="1" x14ac:dyDescent="0.25">
      <c r="A3219" s="327" t="s">
        <v>6044</v>
      </c>
      <c r="B3219" s="328" t="s">
        <v>6045</v>
      </c>
      <c r="C3219" s="329">
        <v>0</v>
      </c>
      <c r="D3219" s="329">
        <v>0</v>
      </c>
      <c r="E3219" s="329">
        <v>0</v>
      </c>
      <c r="F3219" s="329">
        <v>0</v>
      </c>
    </row>
    <row r="3220" spans="1:6" hidden="1" x14ac:dyDescent="0.25">
      <c r="A3220" s="327" t="s">
        <v>6046</v>
      </c>
      <c r="B3220" s="328" t="s">
        <v>6047</v>
      </c>
      <c r="C3220" s="329">
        <v>0</v>
      </c>
      <c r="D3220" s="329">
        <v>0</v>
      </c>
      <c r="E3220" s="329">
        <v>0</v>
      </c>
      <c r="F3220" s="329">
        <v>0</v>
      </c>
    </row>
    <row r="3221" spans="1:6" hidden="1" x14ac:dyDescent="0.25">
      <c r="A3221" s="327" t="s">
        <v>6048</v>
      </c>
      <c r="B3221" s="328" t="s">
        <v>6049</v>
      </c>
      <c r="C3221" s="329">
        <v>0</v>
      </c>
      <c r="D3221" s="329">
        <v>0</v>
      </c>
      <c r="E3221" s="329">
        <v>0</v>
      </c>
      <c r="F3221" s="329">
        <v>0</v>
      </c>
    </row>
    <row r="3222" spans="1:6" hidden="1" x14ac:dyDescent="0.25">
      <c r="A3222" s="327" t="s">
        <v>6050</v>
      </c>
      <c r="B3222" s="328" t="s">
        <v>4705</v>
      </c>
      <c r="C3222" s="329">
        <v>0</v>
      </c>
      <c r="D3222" s="329">
        <v>27501776.199999996</v>
      </c>
      <c r="E3222" s="329">
        <v>0</v>
      </c>
      <c r="F3222" s="329">
        <v>27501776.199999996</v>
      </c>
    </row>
    <row r="3223" spans="1:6" hidden="1" x14ac:dyDescent="0.25">
      <c r="A3223" s="327" t="s">
        <v>141</v>
      </c>
      <c r="B3223" s="328" t="s">
        <v>4707</v>
      </c>
      <c r="C3223" s="329">
        <v>0</v>
      </c>
      <c r="D3223" s="329">
        <v>0</v>
      </c>
      <c r="E3223" s="329">
        <v>0</v>
      </c>
      <c r="F3223" s="329">
        <v>0</v>
      </c>
    </row>
    <row r="3224" spans="1:6" hidden="1" x14ac:dyDescent="0.25">
      <c r="A3224" s="327" t="s">
        <v>6051</v>
      </c>
      <c r="B3224" s="328" t="s">
        <v>6052</v>
      </c>
      <c r="C3224" s="329">
        <v>0</v>
      </c>
      <c r="D3224" s="329">
        <v>0</v>
      </c>
      <c r="E3224" s="329">
        <v>0</v>
      </c>
      <c r="F3224" s="329">
        <v>0</v>
      </c>
    </row>
    <row r="3225" spans="1:6" hidden="1" x14ac:dyDescent="0.25">
      <c r="A3225" s="327" t="s">
        <v>6053</v>
      </c>
      <c r="B3225" s="328" t="s">
        <v>6054</v>
      </c>
      <c r="C3225" s="329">
        <v>0</v>
      </c>
      <c r="D3225" s="329">
        <v>0</v>
      </c>
      <c r="E3225" s="329">
        <v>0</v>
      </c>
      <c r="F3225" s="329">
        <v>0</v>
      </c>
    </row>
    <row r="3226" spans="1:6" hidden="1" x14ac:dyDescent="0.25">
      <c r="A3226" s="327" t="s">
        <v>142</v>
      </c>
      <c r="B3226" s="328" t="s">
        <v>3754</v>
      </c>
      <c r="C3226" s="329">
        <v>0</v>
      </c>
      <c r="D3226" s="329">
        <v>0</v>
      </c>
      <c r="E3226" s="329">
        <v>0</v>
      </c>
      <c r="F3226" s="329">
        <v>0</v>
      </c>
    </row>
    <row r="3227" spans="1:6" hidden="1" x14ac:dyDescent="0.25">
      <c r="A3227" s="327" t="s">
        <v>6055</v>
      </c>
      <c r="B3227" s="328" t="s">
        <v>6056</v>
      </c>
      <c r="C3227" s="329">
        <v>0</v>
      </c>
      <c r="D3227" s="329">
        <v>0</v>
      </c>
      <c r="E3227" s="329">
        <v>0</v>
      </c>
      <c r="F3227" s="329">
        <v>0</v>
      </c>
    </row>
    <row r="3228" spans="1:6" hidden="1" x14ac:dyDescent="0.25">
      <c r="A3228" s="327" t="s">
        <v>6057</v>
      </c>
      <c r="B3228" s="328" t="s">
        <v>6058</v>
      </c>
      <c r="C3228" s="329">
        <v>0</v>
      </c>
      <c r="D3228" s="329">
        <v>0</v>
      </c>
      <c r="E3228" s="329">
        <v>0</v>
      </c>
      <c r="F3228" s="329">
        <v>0</v>
      </c>
    </row>
    <row r="3229" spans="1:6" hidden="1" x14ac:dyDescent="0.25">
      <c r="A3229" s="327" t="s">
        <v>143</v>
      </c>
      <c r="B3229" s="328" t="s">
        <v>4766</v>
      </c>
      <c r="C3229" s="329">
        <v>0</v>
      </c>
      <c r="D3229" s="329">
        <v>27501776.199999996</v>
      </c>
      <c r="E3229" s="329">
        <v>0</v>
      </c>
      <c r="F3229" s="329">
        <v>27501776.199999996</v>
      </c>
    </row>
    <row r="3230" spans="1:6" hidden="1" x14ac:dyDescent="0.25">
      <c r="A3230" s="327" t="s">
        <v>6059</v>
      </c>
      <c r="B3230" s="328" t="s">
        <v>6060</v>
      </c>
      <c r="C3230" s="329">
        <v>0</v>
      </c>
      <c r="D3230" s="329">
        <v>0</v>
      </c>
      <c r="E3230" s="329">
        <v>0</v>
      </c>
      <c r="F3230" s="329">
        <v>0</v>
      </c>
    </row>
    <row r="3231" spans="1:6" hidden="1" x14ac:dyDescent="0.25">
      <c r="A3231" s="327" t="s">
        <v>6061</v>
      </c>
      <c r="B3231" s="328" t="s">
        <v>6060</v>
      </c>
      <c r="C3231" s="329">
        <v>0</v>
      </c>
      <c r="D3231" s="329">
        <v>0</v>
      </c>
      <c r="E3231" s="329">
        <v>0</v>
      </c>
      <c r="F3231" s="329">
        <v>0</v>
      </c>
    </row>
    <row r="3232" spans="1:6" hidden="1" x14ac:dyDescent="0.25">
      <c r="A3232" s="327" t="s">
        <v>6062</v>
      </c>
      <c r="B3232" s="328" t="s">
        <v>6060</v>
      </c>
      <c r="C3232" s="329">
        <v>0</v>
      </c>
      <c r="D3232" s="329">
        <v>0</v>
      </c>
      <c r="E3232" s="329">
        <v>0</v>
      </c>
      <c r="F3232" s="329">
        <v>0</v>
      </c>
    </row>
    <row r="3233" spans="1:6" hidden="1" x14ac:dyDescent="0.25">
      <c r="A3233" s="327" t="s">
        <v>6063</v>
      </c>
      <c r="B3233" s="328" t="s">
        <v>6064</v>
      </c>
      <c r="C3233" s="329">
        <v>0</v>
      </c>
      <c r="D3233" s="329">
        <v>0</v>
      </c>
      <c r="E3233" s="329">
        <v>0</v>
      </c>
      <c r="F3233" s="329">
        <v>0</v>
      </c>
    </row>
    <row r="3234" spans="1:6" hidden="1" x14ac:dyDescent="0.25">
      <c r="A3234" s="327" t="s">
        <v>6065</v>
      </c>
      <c r="B3234" s="328" t="s">
        <v>6066</v>
      </c>
      <c r="C3234" s="329">
        <v>0</v>
      </c>
      <c r="D3234" s="329">
        <v>27501776.199999996</v>
      </c>
      <c r="E3234" s="329">
        <v>0</v>
      </c>
      <c r="F3234" s="329">
        <v>27501776.199999996</v>
      </c>
    </row>
    <row r="3235" spans="1:6" hidden="1" x14ac:dyDescent="0.25">
      <c r="A3235" s="327" t="s">
        <v>6067</v>
      </c>
      <c r="B3235" s="328" t="s">
        <v>6066</v>
      </c>
      <c r="C3235" s="329">
        <v>0</v>
      </c>
      <c r="D3235" s="329">
        <v>27501776.199999996</v>
      </c>
      <c r="E3235" s="329">
        <v>0</v>
      </c>
      <c r="F3235" s="329">
        <v>27501776.199999996</v>
      </c>
    </row>
    <row r="3236" spans="1:6" hidden="1" x14ac:dyDescent="0.25">
      <c r="A3236" s="327" t="s">
        <v>6068</v>
      </c>
      <c r="B3236" s="328" t="s">
        <v>6069</v>
      </c>
      <c r="C3236" s="329">
        <v>0</v>
      </c>
      <c r="D3236" s="329">
        <v>0</v>
      </c>
      <c r="E3236" s="329">
        <v>0</v>
      </c>
      <c r="F3236" s="329">
        <v>0</v>
      </c>
    </row>
    <row r="3237" spans="1:6" hidden="1" x14ac:dyDescent="0.25">
      <c r="A3237" s="327" t="s">
        <v>6070</v>
      </c>
      <c r="B3237" s="328" t="s">
        <v>1627</v>
      </c>
      <c r="C3237" s="329">
        <v>0</v>
      </c>
      <c r="D3237" s="329">
        <v>27501776.199999996</v>
      </c>
      <c r="E3237" s="329">
        <v>0</v>
      </c>
      <c r="F3237" s="329">
        <v>27501776.199999996</v>
      </c>
    </row>
    <row r="3238" spans="1:6" hidden="1" x14ac:dyDescent="0.25">
      <c r="A3238" s="327" t="s">
        <v>6071</v>
      </c>
      <c r="B3238" s="328" t="s">
        <v>6072</v>
      </c>
      <c r="C3238" s="329">
        <v>0</v>
      </c>
      <c r="D3238" s="329">
        <v>0</v>
      </c>
      <c r="E3238" s="329">
        <v>0</v>
      </c>
      <c r="F3238" s="329">
        <v>0</v>
      </c>
    </row>
    <row r="3239" spans="1:6" hidden="1" x14ac:dyDescent="0.25">
      <c r="A3239" s="327" t="s">
        <v>6073</v>
      </c>
      <c r="B3239" s="328" t="s">
        <v>6074</v>
      </c>
      <c r="C3239" s="329">
        <v>0</v>
      </c>
      <c r="D3239" s="329">
        <v>0</v>
      </c>
      <c r="E3239" s="329">
        <v>0</v>
      </c>
      <c r="F3239" s="329">
        <v>0</v>
      </c>
    </row>
    <row r="3240" spans="1:6" hidden="1" x14ac:dyDescent="0.25">
      <c r="A3240" s="327" t="s">
        <v>6075</v>
      </c>
      <c r="B3240" s="328" t="s">
        <v>6076</v>
      </c>
      <c r="C3240" s="329">
        <v>0</v>
      </c>
      <c r="D3240" s="329">
        <v>0</v>
      </c>
      <c r="E3240" s="329">
        <v>0</v>
      </c>
      <c r="F3240" s="329">
        <v>0</v>
      </c>
    </row>
    <row r="3241" spans="1:6" hidden="1" x14ac:dyDescent="0.25">
      <c r="A3241" s="327" t="s">
        <v>6077</v>
      </c>
      <c r="B3241" s="328" t="s">
        <v>5864</v>
      </c>
      <c r="C3241" s="329">
        <v>0</v>
      </c>
      <c r="D3241" s="329">
        <v>0</v>
      </c>
      <c r="E3241" s="329">
        <v>0</v>
      </c>
      <c r="F3241" s="329">
        <v>0</v>
      </c>
    </row>
    <row r="3242" spans="1:6" hidden="1" x14ac:dyDescent="0.25">
      <c r="A3242" s="327" t="s">
        <v>40</v>
      </c>
      <c r="B3242" s="328" t="s">
        <v>41</v>
      </c>
      <c r="C3242" s="329">
        <v>0</v>
      </c>
      <c r="D3242" s="329">
        <v>186404314.13</v>
      </c>
      <c r="E3242" s="329">
        <v>2507610.33</v>
      </c>
      <c r="F3242" s="329">
        <v>183896703.79999998</v>
      </c>
    </row>
    <row r="3243" spans="1:6" hidden="1" x14ac:dyDescent="0.25">
      <c r="A3243" s="327" t="s">
        <v>42</v>
      </c>
      <c r="B3243" s="328" t="s">
        <v>43</v>
      </c>
      <c r="C3243" s="329">
        <v>0</v>
      </c>
      <c r="D3243" s="329">
        <v>181244147.55999997</v>
      </c>
      <c r="E3243" s="329">
        <v>0</v>
      </c>
      <c r="F3243" s="329">
        <v>181244147.55999997</v>
      </c>
    </row>
    <row r="3244" spans="1:6" hidden="1" x14ac:dyDescent="0.25">
      <c r="A3244" s="327" t="s">
        <v>6078</v>
      </c>
      <c r="B3244" s="328" t="s">
        <v>6079</v>
      </c>
      <c r="C3244" s="329">
        <v>0</v>
      </c>
      <c r="D3244" s="329">
        <v>181244147.55999997</v>
      </c>
      <c r="E3244" s="329">
        <v>0</v>
      </c>
      <c r="F3244" s="329">
        <v>181244147.55999997</v>
      </c>
    </row>
    <row r="3245" spans="1:6" hidden="1" x14ac:dyDescent="0.25">
      <c r="A3245" s="327" t="s">
        <v>6080</v>
      </c>
      <c r="B3245" s="328" t="s">
        <v>6081</v>
      </c>
      <c r="C3245" s="329">
        <v>0</v>
      </c>
      <c r="D3245" s="329">
        <v>181244147.55999997</v>
      </c>
      <c r="E3245" s="329">
        <v>0</v>
      </c>
      <c r="F3245" s="329">
        <v>181244147.55999997</v>
      </c>
    </row>
    <row r="3246" spans="1:6" hidden="1" x14ac:dyDescent="0.25">
      <c r="A3246" s="327" t="s">
        <v>6082</v>
      </c>
      <c r="B3246" s="328" t="s">
        <v>6083</v>
      </c>
      <c r="C3246" s="329">
        <v>0</v>
      </c>
      <c r="D3246" s="329">
        <v>0</v>
      </c>
      <c r="E3246" s="329">
        <v>0</v>
      </c>
      <c r="F3246" s="329">
        <v>0</v>
      </c>
    </row>
    <row r="3247" spans="1:6" hidden="1" x14ac:dyDescent="0.25">
      <c r="A3247" s="327" t="s">
        <v>6084</v>
      </c>
      <c r="B3247" s="328" t="s">
        <v>6085</v>
      </c>
      <c r="C3247" s="329">
        <v>0</v>
      </c>
      <c r="D3247" s="329">
        <v>0</v>
      </c>
      <c r="E3247" s="329">
        <v>0</v>
      </c>
      <c r="F3247" s="329">
        <v>0</v>
      </c>
    </row>
    <row r="3248" spans="1:6" hidden="1" x14ac:dyDescent="0.25">
      <c r="A3248" s="327" t="s">
        <v>6086</v>
      </c>
      <c r="B3248" s="328" t="s">
        <v>6087</v>
      </c>
      <c r="C3248" s="329">
        <v>0</v>
      </c>
      <c r="D3248" s="329">
        <v>0</v>
      </c>
      <c r="E3248" s="329">
        <v>0</v>
      </c>
      <c r="F3248" s="329">
        <v>0</v>
      </c>
    </row>
    <row r="3249" spans="1:6" hidden="1" x14ac:dyDescent="0.25">
      <c r="A3249" s="327" t="s">
        <v>6088</v>
      </c>
      <c r="B3249" s="328" t="s">
        <v>6089</v>
      </c>
      <c r="C3249" s="329">
        <v>0</v>
      </c>
      <c r="D3249" s="329">
        <v>0</v>
      </c>
      <c r="E3249" s="329">
        <v>0</v>
      </c>
      <c r="F3249" s="329">
        <v>0</v>
      </c>
    </row>
    <row r="3250" spans="1:6" hidden="1" x14ac:dyDescent="0.25">
      <c r="A3250" s="327" t="s">
        <v>6090</v>
      </c>
      <c r="B3250" s="328" t="s">
        <v>6091</v>
      </c>
      <c r="C3250" s="329">
        <v>0</v>
      </c>
      <c r="D3250" s="329">
        <v>0</v>
      </c>
      <c r="E3250" s="329">
        <v>0</v>
      </c>
      <c r="F3250" s="329">
        <v>0</v>
      </c>
    </row>
    <row r="3251" spans="1:6" hidden="1" x14ac:dyDescent="0.25">
      <c r="A3251" s="327" t="s">
        <v>6092</v>
      </c>
      <c r="B3251" s="328" t="s">
        <v>6093</v>
      </c>
      <c r="C3251" s="329">
        <v>0</v>
      </c>
      <c r="D3251" s="329">
        <v>0</v>
      </c>
      <c r="E3251" s="329">
        <v>0</v>
      </c>
      <c r="F3251" s="329">
        <v>0</v>
      </c>
    </row>
    <row r="3252" spans="1:6" hidden="1" x14ac:dyDescent="0.25">
      <c r="A3252" s="327" t="s">
        <v>6094</v>
      </c>
      <c r="B3252" s="328" t="s">
        <v>6095</v>
      </c>
      <c r="C3252" s="329">
        <v>0</v>
      </c>
      <c r="D3252" s="329">
        <v>83986582.99000001</v>
      </c>
      <c r="E3252" s="329">
        <v>0</v>
      </c>
      <c r="F3252" s="329">
        <v>83986582.99000001</v>
      </c>
    </row>
    <row r="3253" spans="1:6" hidden="1" x14ac:dyDescent="0.25">
      <c r="A3253" s="327" t="s">
        <v>6096</v>
      </c>
      <c r="B3253" s="328" t="s">
        <v>6097</v>
      </c>
      <c r="C3253" s="329">
        <v>0</v>
      </c>
      <c r="D3253" s="329">
        <v>16805857.809999999</v>
      </c>
      <c r="E3253" s="329">
        <v>0</v>
      </c>
      <c r="F3253" s="329">
        <v>16805857.809999999</v>
      </c>
    </row>
    <row r="3254" spans="1:6" hidden="1" x14ac:dyDescent="0.25">
      <c r="A3254" s="327" t="s">
        <v>6098</v>
      </c>
      <c r="B3254" s="328" t="s">
        <v>3589</v>
      </c>
      <c r="C3254" s="329">
        <v>0</v>
      </c>
      <c r="D3254" s="329">
        <v>73383688.180000007</v>
      </c>
      <c r="E3254" s="329">
        <v>0</v>
      </c>
      <c r="F3254" s="329">
        <v>73383688.180000007</v>
      </c>
    </row>
    <row r="3255" spans="1:6" hidden="1" x14ac:dyDescent="0.25">
      <c r="A3255" s="327" t="s">
        <v>6099</v>
      </c>
      <c r="B3255" s="328" t="s">
        <v>6100</v>
      </c>
      <c r="C3255" s="329">
        <v>0</v>
      </c>
      <c r="D3255" s="329">
        <v>7068018.5800000001</v>
      </c>
      <c r="E3255" s="329">
        <v>0</v>
      </c>
      <c r="F3255" s="329">
        <v>7068018.5800000001</v>
      </c>
    </row>
    <row r="3256" spans="1:6" hidden="1" x14ac:dyDescent="0.25">
      <c r="A3256" s="327" t="s">
        <v>6101</v>
      </c>
      <c r="B3256" s="328" t="s">
        <v>6102</v>
      </c>
      <c r="C3256" s="329">
        <v>0</v>
      </c>
      <c r="D3256" s="329">
        <v>0</v>
      </c>
      <c r="E3256" s="329">
        <v>0</v>
      </c>
      <c r="F3256" s="329">
        <v>0</v>
      </c>
    </row>
    <row r="3257" spans="1:6" hidden="1" x14ac:dyDescent="0.25">
      <c r="A3257" s="327" t="s">
        <v>6103</v>
      </c>
      <c r="B3257" s="328" t="s">
        <v>6104</v>
      </c>
      <c r="C3257" s="329">
        <v>0</v>
      </c>
      <c r="D3257" s="329">
        <v>0</v>
      </c>
      <c r="E3257" s="329">
        <v>0</v>
      </c>
      <c r="F3257" s="329">
        <v>0</v>
      </c>
    </row>
    <row r="3258" spans="1:6" hidden="1" x14ac:dyDescent="0.25">
      <c r="A3258" s="327" t="s">
        <v>6105</v>
      </c>
      <c r="B3258" s="328" t="s">
        <v>6106</v>
      </c>
      <c r="C3258" s="329">
        <v>0</v>
      </c>
      <c r="D3258" s="329">
        <v>0</v>
      </c>
      <c r="E3258" s="329">
        <v>0</v>
      </c>
      <c r="F3258" s="329">
        <v>0</v>
      </c>
    </row>
    <row r="3259" spans="1:6" hidden="1" x14ac:dyDescent="0.25">
      <c r="A3259" s="327" t="s">
        <v>44</v>
      </c>
      <c r="B3259" s="328" t="s">
        <v>45</v>
      </c>
      <c r="C3259" s="329">
        <v>0</v>
      </c>
      <c r="D3259" s="329">
        <v>2507610.33</v>
      </c>
      <c r="E3259" s="329">
        <v>2507610.33</v>
      </c>
      <c r="F3259" s="329">
        <v>0</v>
      </c>
    </row>
    <row r="3260" spans="1:6" hidden="1" x14ac:dyDescent="0.25">
      <c r="A3260" s="327" t="s">
        <v>6107</v>
      </c>
      <c r="B3260" s="328" t="s">
        <v>6108</v>
      </c>
      <c r="C3260" s="329">
        <v>0</v>
      </c>
      <c r="D3260" s="329">
        <v>2507610.33</v>
      </c>
      <c r="E3260" s="329">
        <v>2507610.33</v>
      </c>
      <c r="F3260" s="329">
        <v>0</v>
      </c>
    </row>
    <row r="3261" spans="1:6" hidden="1" x14ac:dyDescent="0.25">
      <c r="A3261" s="327" t="s">
        <v>6109</v>
      </c>
      <c r="B3261" s="328" t="s">
        <v>6108</v>
      </c>
      <c r="C3261" s="329">
        <v>0</v>
      </c>
      <c r="D3261" s="329">
        <v>2507610.33</v>
      </c>
      <c r="E3261" s="329">
        <v>2507610.33</v>
      </c>
      <c r="F3261" s="329">
        <v>0</v>
      </c>
    </row>
    <row r="3262" spans="1:6" hidden="1" x14ac:dyDescent="0.25">
      <c r="A3262" s="327" t="s">
        <v>6110</v>
      </c>
      <c r="B3262" s="328" t="s">
        <v>6108</v>
      </c>
      <c r="C3262" s="329">
        <v>0</v>
      </c>
      <c r="D3262" s="329">
        <v>2507610.33</v>
      </c>
      <c r="E3262" s="329">
        <v>2507610.33</v>
      </c>
      <c r="F3262" s="329">
        <v>0</v>
      </c>
    </row>
    <row r="3263" spans="1:6" hidden="1" x14ac:dyDescent="0.25">
      <c r="A3263" s="327" t="s">
        <v>6111</v>
      </c>
      <c r="B3263" s="328" t="s">
        <v>6112</v>
      </c>
      <c r="C3263" s="329">
        <v>0</v>
      </c>
      <c r="D3263" s="329">
        <v>0</v>
      </c>
      <c r="E3263" s="329">
        <v>0</v>
      </c>
      <c r="F3263" s="329">
        <v>0</v>
      </c>
    </row>
    <row r="3264" spans="1:6" hidden="1" x14ac:dyDescent="0.25">
      <c r="A3264" s="327" t="s">
        <v>144</v>
      </c>
      <c r="B3264" s="328" t="s">
        <v>145</v>
      </c>
      <c r="C3264" s="329">
        <v>0</v>
      </c>
      <c r="D3264" s="329">
        <v>2652556.2400000002</v>
      </c>
      <c r="E3264" s="329">
        <v>0</v>
      </c>
      <c r="F3264" s="329">
        <v>2652556.2400000002</v>
      </c>
    </row>
    <row r="3265" spans="1:7" hidden="1" x14ac:dyDescent="0.25">
      <c r="A3265" s="327" t="s">
        <v>6113</v>
      </c>
      <c r="B3265" s="328" t="s">
        <v>6114</v>
      </c>
      <c r="C3265" s="329">
        <v>0</v>
      </c>
      <c r="D3265" s="329">
        <v>2652556.2400000002</v>
      </c>
      <c r="E3265" s="329">
        <v>0</v>
      </c>
      <c r="F3265" s="329">
        <v>2652556.2400000002</v>
      </c>
    </row>
    <row r="3266" spans="1:7" hidden="1" x14ac:dyDescent="0.25">
      <c r="A3266" s="327" t="s">
        <v>6115</v>
      </c>
      <c r="B3266" s="328" t="s">
        <v>6114</v>
      </c>
      <c r="C3266" s="329">
        <v>0</v>
      </c>
      <c r="D3266" s="329">
        <v>2652556.2400000002</v>
      </c>
      <c r="E3266" s="329">
        <v>0</v>
      </c>
      <c r="F3266" s="329">
        <v>2652556.2400000002</v>
      </c>
    </row>
    <row r="3267" spans="1:7" hidden="1" x14ac:dyDescent="0.25">
      <c r="A3267" s="327" t="s">
        <v>6116</v>
      </c>
      <c r="B3267" s="328" t="s">
        <v>6114</v>
      </c>
      <c r="C3267" s="329">
        <v>0</v>
      </c>
      <c r="D3267" s="329">
        <v>2652556.2400000002</v>
      </c>
      <c r="E3267" s="329">
        <v>0</v>
      </c>
      <c r="F3267" s="329">
        <v>2652556.2400000002</v>
      </c>
      <c r="G3267" s="1"/>
    </row>
    <row r="3268" spans="1:7" hidden="1" x14ac:dyDescent="0.25">
      <c r="A3268" s="327" t="s">
        <v>6117</v>
      </c>
      <c r="B3268" s="328" t="s">
        <v>6118</v>
      </c>
      <c r="C3268" s="329">
        <v>0</v>
      </c>
      <c r="D3268" s="329">
        <v>0</v>
      </c>
      <c r="E3268" s="329">
        <v>0</v>
      </c>
      <c r="F3268" s="329">
        <v>0</v>
      </c>
    </row>
    <row r="3269" spans="1:7" hidden="1" x14ac:dyDescent="0.25">
      <c r="A3269" s="327" t="s">
        <v>146</v>
      </c>
      <c r="B3269" s="328" t="s">
        <v>147</v>
      </c>
      <c r="C3269" s="329">
        <v>0</v>
      </c>
      <c r="D3269" s="329">
        <v>0</v>
      </c>
      <c r="E3269" s="329">
        <v>0</v>
      </c>
      <c r="F3269" s="329">
        <v>0</v>
      </c>
    </row>
    <row r="3270" spans="1:7" hidden="1" x14ac:dyDescent="0.25">
      <c r="A3270" s="327" t="s">
        <v>6119</v>
      </c>
      <c r="B3270" s="328" t="s">
        <v>147</v>
      </c>
      <c r="C3270" s="329">
        <v>0</v>
      </c>
      <c r="D3270" s="329">
        <v>0</v>
      </c>
      <c r="E3270" s="329">
        <v>0</v>
      </c>
      <c r="F3270" s="329">
        <v>0</v>
      </c>
    </row>
    <row r="3271" spans="1:7" hidden="1" x14ac:dyDescent="0.25">
      <c r="A3271" s="327" t="s">
        <v>6120</v>
      </c>
      <c r="B3271" s="328" t="s">
        <v>6121</v>
      </c>
      <c r="C3271" s="329">
        <v>0</v>
      </c>
      <c r="D3271" s="329">
        <v>0</v>
      </c>
      <c r="E3271" s="329">
        <v>0</v>
      </c>
      <c r="F3271" s="329">
        <v>0</v>
      </c>
    </row>
    <row r="3272" spans="1:7" hidden="1" x14ac:dyDescent="0.25">
      <c r="A3272" s="327" t="s">
        <v>148</v>
      </c>
      <c r="B3272" s="328" t="s">
        <v>149</v>
      </c>
      <c r="C3272" s="329">
        <v>0</v>
      </c>
      <c r="D3272" s="329">
        <v>0</v>
      </c>
      <c r="E3272" s="329">
        <v>0</v>
      </c>
      <c r="F3272" s="329">
        <v>0</v>
      </c>
    </row>
    <row r="3273" spans="1:7" hidden="1" x14ac:dyDescent="0.25">
      <c r="A3273" s="327" t="s">
        <v>6122</v>
      </c>
      <c r="B3273" s="328" t="s">
        <v>6123</v>
      </c>
      <c r="C3273" s="329">
        <v>0</v>
      </c>
      <c r="D3273" s="329">
        <v>0</v>
      </c>
      <c r="E3273" s="329">
        <v>0</v>
      </c>
      <c r="F3273" s="329">
        <v>0</v>
      </c>
    </row>
    <row r="3274" spans="1:7" hidden="1" x14ac:dyDescent="0.25">
      <c r="A3274" s="327" t="s">
        <v>6124</v>
      </c>
      <c r="B3274" s="328" t="s">
        <v>6125</v>
      </c>
      <c r="C3274" s="329">
        <v>0</v>
      </c>
      <c r="D3274" s="329">
        <v>0</v>
      </c>
      <c r="E3274" s="329">
        <v>0</v>
      </c>
      <c r="F3274" s="329">
        <v>0</v>
      </c>
    </row>
    <row r="3275" spans="1:7" hidden="1" x14ac:dyDescent="0.25">
      <c r="A3275" s="327" t="s">
        <v>6126</v>
      </c>
      <c r="B3275" s="328" t="s">
        <v>6127</v>
      </c>
      <c r="C3275" s="329">
        <v>0</v>
      </c>
      <c r="D3275" s="329">
        <v>0</v>
      </c>
      <c r="E3275" s="329">
        <v>0</v>
      </c>
      <c r="F3275" s="329">
        <v>0</v>
      </c>
    </row>
    <row r="3276" spans="1:7" hidden="1" x14ac:dyDescent="0.25">
      <c r="A3276" s="327" t="s">
        <v>6128</v>
      </c>
      <c r="B3276" s="328" t="s">
        <v>6127</v>
      </c>
      <c r="C3276" s="329">
        <v>0</v>
      </c>
      <c r="D3276" s="329">
        <v>0</v>
      </c>
      <c r="E3276" s="329">
        <v>0</v>
      </c>
      <c r="F3276" s="329">
        <v>0</v>
      </c>
    </row>
    <row r="3277" spans="1:7" hidden="1" x14ac:dyDescent="0.25">
      <c r="A3277" s="327" t="s">
        <v>6129</v>
      </c>
      <c r="B3277" s="328" t="s">
        <v>6130</v>
      </c>
      <c r="C3277" s="329">
        <v>0</v>
      </c>
      <c r="D3277" s="329">
        <v>247486931.67000002</v>
      </c>
      <c r="E3277" s="329">
        <v>62262833.040000007</v>
      </c>
      <c r="F3277" s="329">
        <v>185224098.63</v>
      </c>
    </row>
    <row r="3278" spans="1:7" hidden="1" x14ac:dyDescent="0.25">
      <c r="A3278" s="327" t="s">
        <v>46</v>
      </c>
      <c r="B3278" s="328" t="s">
        <v>6131</v>
      </c>
      <c r="C3278" s="329">
        <v>0</v>
      </c>
      <c r="D3278" s="329">
        <v>185056099.50999999</v>
      </c>
      <c r="E3278" s="329">
        <v>12798337.560000001</v>
      </c>
      <c r="F3278" s="329">
        <v>172257761.94999999</v>
      </c>
    </row>
    <row r="3279" spans="1:7" hidden="1" x14ac:dyDescent="0.25">
      <c r="A3279" s="327" t="s">
        <v>6132</v>
      </c>
      <c r="B3279" s="328" t="s">
        <v>6133</v>
      </c>
      <c r="C3279" s="329">
        <v>0</v>
      </c>
      <c r="D3279" s="329">
        <v>133719.94</v>
      </c>
      <c r="E3279" s="329">
        <v>0</v>
      </c>
      <c r="F3279" s="329">
        <v>133719.94</v>
      </c>
    </row>
    <row r="3280" spans="1:7" hidden="1" x14ac:dyDescent="0.25">
      <c r="A3280" s="327" t="s">
        <v>6134</v>
      </c>
      <c r="B3280" s="328" t="s">
        <v>6135</v>
      </c>
      <c r="C3280" s="329">
        <v>0</v>
      </c>
      <c r="D3280" s="329">
        <v>133719.94</v>
      </c>
      <c r="E3280" s="329">
        <v>0</v>
      </c>
      <c r="F3280" s="329">
        <v>133719.94</v>
      </c>
    </row>
    <row r="3281" spans="1:6" hidden="1" x14ac:dyDescent="0.25">
      <c r="A3281" s="327" t="s">
        <v>6136</v>
      </c>
      <c r="B3281" s="328" t="s">
        <v>6530</v>
      </c>
      <c r="C3281" s="329">
        <v>0</v>
      </c>
      <c r="D3281" s="329">
        <v>133719.94</v>
      </c>
      <c r="E3281" s="329">
        <v>0</v>
      </c>
      <c r="F3281" s="329">
        <v>133719.94</v>
      </c>
    </row>
    <row r="3282" spans="1:6" hidden="1" x14ac:dyDescent="0.25">
      <c r="A3282" s="327" t="s">
        <v>6137</v>
      </c>
      <c r="B3282" s="328" t="s">
        <v>6135</v>
      </c>
      <c r="C3282" s="329">
        <v>0</v>
      </c>
      <c r="D3282" s="329">
        <v>0</v>
      </c>
      <c r="E3282" s="329">
        <v>0</v>
      </c>
      <c r="F3282" s="329">
        <v>0</v>
      </c>
    </row>
    <row r="3283" spans="1:6" hidden="1" x14ac:dyDescent="0.25">
      <c r="A3283" s="327" t="s">
        <v>6138</v>
      </c>
      <c r="B3283" s="328" t="s">
        <v>6135</v>
      </c>
      <c r="C3283" s="329">
        <v>0</v>
      </c>
      <c r="D3283" s="329">
        <v>0</v>
      </c>
      <c r="E3283" s="329">
        <v>0</v>
      </c>
      <c r="F3283" s="329">
        <v>0</v>
      </c>
    </row>
    <row r="3284" spans="1:6" hidden="1" x14ac:dyDescent="0.25">
      <c r="A3284" s="327" t="s">
        <v>6139</v>
      </c>
      <c r="B3284" s="328" t="s">
        <v>6135</v>
      </c>
      <c r="C3284" s="329">
        <v>0</v>
      </c>
      <c r="D3284" s="329">
        <v>0</v>
      </c>
      <c r="E3284" s="329">
        <v>0</v>
      </c>
      <c r="F3284" s="329">
        <v>0</v>
      </c>
    </row>
    <row r="3285" spans="1:6" hidden="1" x14ac:dyDescent="0.25">
      <c r="A3285" s="327" t="s">
        <v>6140</v>
      </c>
      <c r="B3285" s="328" t="s">
        <v>2092</v>
      </c>
      <c r="C3285" s="329">
        <v>0</v>
      </c>
      <c r="D3285" s="329">
        <v>0</v>
      </c>
      <c r="E3285" s="329">
        <v>0</v>
      </c>
      <c r="F3285" s="329">
        <v>0</v>
      </c>
    </row>
    <row r="3286" spans="1:6" hidden="1" x14ac:dyDescent="0.25">
      <c r="A3286" s="327" t="s">
        <v>6141</v>
      </c>
      <c r="B3286" s="328" t="s">
        <v>6142</v>
      </c>
      <c r="C3286" s="329">
        <v>0</v>
      </c>
      <c r="D3286" s="329">
        <v>0</v>
      </c>
      <c r="E3286" s="329">
        <v>0</v>
      </c>
      <c r="F3286" s="329">
        <v>0</v>
      </c>
    </row>
    <row r="3287" spans="1:6" hidden="1" x14ac:dyDescent="0.25">
      <c r="A3287" s="327" t="s">
        <v>6143</v>
      </c>
      <c r="B3287" s="328" t="s">
        <v>6144</v>
      </c>
      <c r="C3287" s="329">
        <v>0</v>
      </c>
      <c r="D3287" s="329">
        <v>0</v>
      </c>
      <c r="E3287" s="329">
        <v>0</v>
      </c>
      <c r="F3287" s="329">
        <v>0</v>
      </c>
    </row>
    <row r="3288" spans="1:6" hidden="1" x14ac:dyDescent="0.25">
      <c r="A3288" s="327" t="s">
        <v>6145</v>
      </c>
      <c r="B3288" s="328" t="s">
        <v>6133</v>
      </c>
      <c r="C3288" s="329">
        <v>0</v>
      </c>
      <c r="D3288" s="329">
        <v>0</v>
      </c>
      <c r="E3288" s="329">
        <v>0</v>
      </c>
      <c r="F3288" s="329">
        <v>0</v>
      </c>
    </row>
    <row r="3289" spans="1:6" hidden="1" x14ac:dyDescent="0.25">
      <c r="A3289" s="327" t="s">
        <v>6146</v>
      </c>
      <c r="B3289" s="328" t="s">
        <v>6147</v>
      </c>
      <c r="C3289" s="329">
        <v>0</v>
      </c>
      <c r="D3289" s="329">
        <v>0</v>
      </c>
      <c r="E3289" s="329">
        <v>0</v>
      </c>
      <c r="F3289" s="329">
        <v>0</v>
      </c>
    </row>
    <row r="3290" spans="1:6" hidden="1" x14ac:dyDescent="0.25">
      <c r="A3290" s="327" t="s">
        <v>6148</v>
      </c>
      <c r="B3290" s="328" t="s">
        <v>6135</v>
      </c>
      <c r="C3290" s="329">
        <v>0</v>
      </c>
      <c r="D3290" s="329">
        <v>0</v>
      </c>
      <c r="E3290" s="329">
        <v>0</v>
      </c>
      <c r="F3290" s="329">
        <v>0</v>
      </c>
    </row>
    <row r="3291" spans="1:6" hidden="1" x14ac:dyDescent="0.25">
      <c r="A3291" s="327" t="s">
        <v>6149</v>
      </c>
      <c r="B3291" s="328" t="s">
        <v>6135</v>
      </c>
      <c r="C3291" s="329">
        <v>0</v>
      </c>
      <c r="D3291" s="329">
        <v>0</v>
      </c>
      <c r="E3291" s="329">
        <v>0</v>
      </c>
      <c r="F3291" s="329">
        <v>0</v>
      </c>
    </row>
    <row r="3292" spans="1:6" hidden="1" x14ac:dyDescent="0.25">
      <c r="A3292" s="327" t="s">
        <v>6150</v>
      </c>
      <c r="B3292" s="328" t="s">
        <v>6135</v>
      </c>
      <c r="C3292" s="329">
        <v>0</v>
      </c>
      <c r="D3292" s="329">
        <v>0</v>
      </c>
      <c r="E3292" s="329">
        <v>0</v>
      </c>
      <c r="F3292" s="329">
        <v>0</v>
      </c>
    </row>
    <row r="3293" spans="1:6" hidden="1" x14ac:dyDescent="0.25">
      <c r="A3293" s="327" t="s">
        <v>6151</v>
      </c>
      <c r="B3293" s="328" t="s">
        <v>6152</v>
      </c>
      <c r="C3293" s="329">
        <v>0</v>
      </c>
      <c r="D3293" s="329">
        <v>0</v>
      </c>
      <c r="E3293" s="329">
        <v>0</v>
      </c>
      <c r="F3293" s="329">
        <v>0</v>
      </c>
    </row>
    <row r="3294" spans="1:6" hidden="1" x14ac:dyDescent="0.25">
      <c r="A3294" s="327" t="s">
        <v>6153</v>
      </c>
      <c r="B3294" s="328" t="s">
        <v>6154</v>
      </c>
      <c r="C3294" s="329">
        <v>0</v>
      </c>
      <c r="D3294" s="329">
        <v>12113416.050000001</v>
      </c>
      <c r="E3294" s="329">
        <v>0</v>
      </c>
      <c r="F3294" s="329">
        <v>12113416.050000001</v>
      </c>
    </row>
    <row r="3295" spans="1:6" hidden="1" x14ac:dyDescent="0.25">
      <c r="A3295" s="327" t="s">
        <v>6155</v>
      </c>
      <c r="B3295" s="328" t="s">
        <v>6156</v>
      </c>
      <c r="C3295" s="329">
        <v>0</v>
      </c>
      <c r="D3295" s="329">
        <v>0</v>
      </c>
      <c r="E3295" s="329">
        <v>0</v>
      </c>
      <c r="F3295" s="329">
        <v>0</v>
      </c>
    </row>
    <row r="3296" spans="1:6" hidden="1" x14ac:dyDescent="0.25">
      <c r="A3296" s="327" t="s">
        <v>6157</v>
      </c>
      <c r="B3296" s="328" t="s">
        <v>6158</v>
      </c>
      <c r="C3296" s="329">
        <v>0</v>
      </c>
      <c r="D3296" s="329">
        <v>12113416.050000001</v>
      </c>
      <c r="E3296" s="329">
        <v>0</v>
      </c>
      <c r="F3296" s="329">
        <v>12113416.050000001</v>
      </c>
    </row>
    <row r="3297" spans="1:6" hidden="1" x14ac:dyDescent="0.25">
      <c r="A3297" s="327" t="s">
        <v>6159</v>
      </c>
      <c r="B3297" s="328" t="s">
        <v>6160</v>
      </c>
      <c r="C3297" s="329">
        <v>0</v>
      </c>
      <c r="D3297" s="329">
        <v>0</v>
      </c>
      <c r="E3297" s="329">
        <v>0</v>
      </c>
      <c r="F3297" s="329">
        <v>0</v>
      </c>
    </row>
    <row r="3298" spans="1:6" hidden="1" x14ac:dyDescent="0.25">
      <c r="A3298" s="327" t="s">
        <v>6161</v>
      </c>
      <c r="B3298" s="328" t="s">
        <v>6162</v>
      </c>
      <c r="C3298" s="329">
        <v>0</v>
      </c>
      <c r="D3298" s="329">
        <v>0</v>
      </c>
      <c r="E3298" s="329">
        <v>0</v>
      </c>
      <c r="F3298" s="329">
        <v>0</v>
      </c>
    </row>
    <row r="3299" spans="1:6" hidden="1" x14ac:dyDescent="0.25">
      <c r="A3299" s="327" t="s">
        <v>6163</v>
      </c>
      <c r="B3299" s="328" t="s">
        <v>6164</v>
      </c>
      <c r="C3299" s="329">
        <v>0</v>
      </c>
      <c r="D3299" s="329">
        <v>0</v>
      </c>
      <c r="E3299" s="329">
        <v>0</v>
      </c>
      <c r="F3299" s="329">
        <v>0</v>
      </c>
    </row>
    <row r="3300" spans="1:6" hidden="1" x14ac:dyDescent="0.25">
      <c r="A3300" s="327" t="s">
        <v>6165</v>
      </c>
      <c r="B3300" s="328" t="s">
        <v>6166</v>
      </c>
      <c r="C3300" s="329">
        <v>0</v>
      </c>
      <c r="D3300" s="329">
        <v>0</v>
      </c>
      <c r="E3300" s="329">
        <v>0</v>
      </c>
      <c r="F3300" s="329">
        <v>0</v>
      </c>
    </row>
    <row r="3301" spans="1:6" hidden="1" x14ac:dyDescent="0.25">
      <c r="A3301" s="327" t="s">
        <v>6167</v>
      </c>
      <c r="B3301" s="328" t="s">
        <v>6168</v>
      </c>
      <c r="C3301" s="329">
        <v>0</v>
      </c>
      <c r="D3301" s="329">
        <v>0</v>
      </c>
      <c r="E3301" s="329">
        <v>0</v>
      </c>
      <c r="F3301" s="329">
        <v>0</v>
      </c>
    </row>
    <row r="3302" spans="1:6" hidden="1" x14ac:dyDescent="0.25">
      <c r="A3302" s="327" t="s">
        <v>6169</v>
      </c>
      <c r="B3302" s="328" t="s">
        <v>6170</v>
      </c>
      <c r="C3302" s="329">
        <v>0</v>
      </c>
      <c r="D3302" s="329">
        <v>0</v>
      </c>
      <c r="E3302" s="329">
        <v>0</v>
      </c>
      <c r="F3302" s="329">
        <v>0</v>
      </c>
    </row>
    <row r="3303" spans="1:6" hidden="1" x14ac:dyDescent="0.25">
      <c r="A3303" s="327" t="s">
        <v>6171</v>
      </c>
      <c r="B3303" s="328" t="s">
        <v>6172</v>
      </c>
      <c r="C3303" s="329">
        <v>0</v>
      </c>
      <c r="D3303" s="329">
        <v>0</v>
      </c>
      <c r="E3303" s="329">
        <v>0</v>
      </c>
      <c r="F3303" s="329">
        <v>0</v>
      </c>
    </row>
    <row r="3304" spans="1:6" hidden="1" x14ac:dyDescent="0.25">
      <c r="A3304" s="327" t="s">
        <v>6173</v>
      </c>
      <c r="B3304" s="328" t="s">
        <v>6174</v>
      </c>
      <c r="C3304" s="329">
        <v>0</v>
      </c>
      <c r="D3304" s="329">
        <v>0</v>
      </c>
      <c r="E3304" s="329">
        <v>0</v>
      </c>
      <c r="F3304" s="329">
        <v>0</v>
      </c>
    </row>
    <row r="3305" spans="1:6" hidden="1" x14ac:dyDescent="0.25">
      <c r="A3305" s="327" t="s">
        <v>6175</v>
      </c>
      <c r="B3305" s="328" t="s">
        <v>6176</v>
      </c>
      <c r="C3305" s="329">
        <v>0</v>
      </c>
      <c r="D3305" s="329">
        <v>0</v>
      </c>
      <c r="E3305" s="329">
        <v>0</v>
      </c>
      <c r="F3305" s="329">
        <v>0</v>
      </c>
    </row>
    <row r="3306" spans="1:6" hidden="1" x14ac:dyDescent="0.25">
      <c r="A3306" s="327" t="s">
        <v>6177</v>
      </c>
      <c r="B3306" s="328" t="s">
        <v>6178</v>
      </c>
      <c r="C3306" s="329">
        <v>0</v>
      </c>
      <c r="D3306" s="329">
        <v>0</v>
      </c>
      <c r="E3306" s="329">
        <v>0</v>
      </c>
      <c r="F3306" s="329">
        <v>0</v>
      </c>
    </row>
    <row r="3307" spans="1:6" hidden="1" x14ac:dyDescent="0.25">
      <c r="A3307" s="327" t="s">
        <v>6179</v>
      </c>
      <c r="B3307" s="328" t="s">
        <v>6180</v>
      </c>
      <c r="C3307" s="329">
        <v>0</v>
      </c>
      <c r="D3307" s="329">
        <v>0</v>
      </c>
      <c r="E3307" s="329">
        <v>0</v>
      </c>
      <c r="F3307" s="329">
        <v>0</v>
      </c>
    </row>
    <row r="3308" spans="1:6" hidden="1" x14ac:dyDescent="0.25">
      <c r="A3308" s="327" t="s">
        <v>6181</v>
      </c>
      <c r="B3308" s="328" t="s">
        <v>6182</v>
      </c>
      <c r="C3308" s="329">
        <v>0</v>
      </c>
      <c r="D3308" s="329">
        <v>169302326.19999999</v>
      </c>
      <c r="E3308" s="329">
        <v>12506311.119999999</v>
      </c>
      <c r="F3308" s="329">
        <v>156796015.07999998</v>
      </c>
    </row>
    <row r="3309" spans="1:6" hidden="1" x14ac:dyDescent="0.25">
      <c r="A3309" s="327" t="s">
        <v>6183</v>
      </c>
      <c r="B3309" s="328" t="s">
        <v>6184</v>
      </c>
      <c r="C3309" s="329">
        <v>0</v>
      </c>
      <c r="D3309" s="329">
        <v>16863724.129999999</v>
      </c>
      <c r="E3309" s="329">
        <v>1457763.19</v>
      </c>
      <c r="F3309" s="329">
        <v>15405960.939999999</v>
      </c>
    </row>
    <row r="3310" spans="1:6" hidden="1" x14ac:dyDescent="0.25">
      <c r="A3310" s="327" t="s">
        <v>6185</v>
      </c>
      <c r="B3310" s="328" t="s">
        <v>6186</v>
      </c>
      <c r="C3310" s="329">
        <v>0</v>
      </c>
      <c r="D3310" s="329">
        <v>1676504.3499999999</v>
      </c>
      <c r="E3310" s="329">
        <v>135974.09</v>
      </c>
      <c r="F3310" s="329">
        <v>1540530.2599999998</v>
      </c>
    </row>
    <row r="3311" spans="1:6" hidden="1" x14ac:dyDescent="0.25">
      <c r="A3311" s="327" t="s">
        <v>6187</v>
      </c>
      <c r="B3311" s="328" t="s">
        <v>6188</v>
      </c>
      <c r="C3311" s="329">
        <v>0</v>
      </c>
      <c r="D3311" s="329">
        <v>4955166.0000000009</v>
      </c>
      <c r="E3311" s="329">
        <v>514498.58</v>
      </c>
      <c r="F3311" s="329">
        <v>4440667.4200000009</v>
      </c>
    </row>
    <row r="3312" spans="1:6" hidden="1" x14ac:dyDescent="0.25">
      <c r="A3312" s="327" t="s">
        <v>6189</v>
      </c>
      <c r="B3312" s="328" t="s">
        <v>6190</v>
      </c>
      <c r="C3312" s="329">
        <v>0</v>
      </c>
      <c r="D3312" s="329">
        <v>94628228.49000001</v>
      </c>
      <c r="E3312" s="329">
        <v>8256614.3600000003</v>
      </c>
      <c r="F3312" s="329">
        <v>86371614.13000001</v>
      </c>
    </row>
    <row r="3313" spans="1:6" hidden="1" x14ac:dyDescent="0.25">
      <c r="A3313" s="327" t="s">
        <v>6191</v>
      </c>
      <c r="B3313" s="328" t="s">
        <v>6192</v>
      </c>
      <c r="C3313" s="329">
        <v>0</v>
      </c>
      <c r="D3313" s="329">
        <v>16863882.959999997</v>
      </c>
      <c r="E3313" s="329">
        <v>1010616.29</v>
      </c>
      <c r="F3313" s="329">
        <v>15853266.669999998</v>
      </c>
    </row>
    <row r="3314" spans="1:6" hidden="1" x14ac:dyDescent="0.25">
      <c r="A3314" s="327" t="s">
        <v>6193</v>
      </c>
      <c r="B3314" s="328" t="s">
        <v>6194</v>
      </c>
      <c r="C3314" s="329">
        <v>0</v>
      </c>
      <c r="D3314" s="329">
        <v>34314820.269999996</v>
      </c>
      <c r="E3314" s="329">
        <v>1130844.6100000001</v>
      </c>
      <c r="F3314" s="329">
        <v>33183975.659999996</v>
      </c>
    </row>
    <row r="3315" spans="1:6" hidden="1" x14ac:dyDescent="0.25">
      <c r="A3315" s="327" t="s">
        <v>6195</v>
      </c>
      <c r="B3315" s="328" t="s">
        <v>6196</v>
      </c>
      <c r="C3315" s="329">
        <v>0</v>
      </c>
      <c r="D3315" s="329">
        <v>0</v>
      </c>
      <c r="E3315" s="329">
        <v>0</v>
      </c>
      <c r="F3315" s="329">
        <v>0</v>
      </c>
    </row>
    <row r="3316" spans="1:6" hidden="1" x14ac:dyDescent="0.25">
      <c r="A3316" s="327" t="s">
        <v>6197</v>
      </c>
      <c r="B3316" s="328" t="s">
        <v>6198</v>
      </c>
      <c r="C3316" s="329">
        <v>0</v>
      </c>
      <c r="D3316" s="329">
        <v>0</v>
      </c>
      <c r="E3316" s="329">
        <v>0</v>
      </c>
      <c r="F3316" s="329">
        <v>0</v>
      </c>
    </row>
    <row r="3317" spans="1:6" hidden="1" x14ac:dyDescent="0.25">
      <c r="A3317" s="327" t="s">
        <v>6199</v>
      </c>
      <c r="B3317" s="328" t="s">
        <v>6200</v>
      </c>
      <c r="C3317" s="329">
        <v>0</v>
      </c>
      <c r="D3317" s="329">
        <v>0</v>
      </c>
      <c r="E3317" s="329">
        <v>0</v>
      </c>
      <c r="F3317" s="329">
        <v>0</v>
      </c>
    </row>
    <row r="3318" spans="1:6" hidden="1" x14ac:dyDescent="0.25">
      <c r="A3318" s="327" t="s">
        <v>6201</v>
      </c>
      <c r="B3318" s="328" t="s">
        <v>6202</v>
      </c>
      <c r="C3318" s="329">
        <v>0</v>
      </c>
      <c r="D3318" s="329">
        <v>0</v>
      </c>
      <c r="E3318" s="329">
        <v>0</v>
      </c>
      <c r="F3318" s="329">
        <v>0</v>
      </c>
    </row>
    <row r="3319" spans="1:6" hidden="1" x14ac:dyDescent="0.25">
      <c r="A3319" s="327" t="s">
        <v>6203</v>
      </c>
      <c r="B3319" s="328" t="s">
        <v>6204</v>
      </c>
      <c r="C3319" s="329">
        <v>0</v>
      </c>
      <c r="D3319" s="329">
        <v>0</v>
      </c>
      <c r="E3319" s="329">
        <v>0</v>
      </c>
      <c r="F3319" s="329">
        <v>0</v>
      </c>
    </row>
    <row r="3320" spans="1:6" hidden="1" x14ac:dyDescent="0.25">
      <c r="A3320" s="327" t="s">
        <v>6205</v>
      </c>
      <c r="B3320" s="328" t="s">
        <v>6206</v>
      </c>
      <c r="C3320" s="329">
        <v>0</v>
      </c>
      <c r="D3320" s="329">
        <v>0</v>
      </c>
      <c r="E3320" s="329">
        <v>0</v>
      </c>
      <c r="F3320" s="329">
        <v>0</v>
      </c>
    </row>
    <row r="3321" spans="1:6" hidden="1" x14ac:dyDescent="0.25">
      <c r="A3321" s="327" t="s">
        <v>6207</v>
      </c>
      <c r="B3321" s="328" t="s">
        <v>6208</v>
      </c>
      <c r="C3321" s="329">
        <v>0</v>
      </c>
      <c r="D3321" s="329">
        <v>0</v>
      </c>
      <c r="E3321" s="329">
        <v>0</v>
      </c>
      <c r="F3321" s="329">
        <v>0</v>
      </c>
    </row>
    <row r="3322" spans="1:6" hidden="1" x14ac:dyDescent="0.25">
      <c r="A3322" s="327" t="s">
        <v>6209</v>
      </c>
      <c r="B3322" s="328" t="s">
        <v>6210</v>
      </c>
      <c r="C3322" s="329">
        <v>0</v>
      </c>
      <c r="D3322" s="329">
        <v>0</v>
      </c>
      <c r="E3322" s="329">
        <v>0</v>
      </c>
      <c r="F3322" s="329">
        <v>0</v>
      </c>
    </row>
    <row r="3323" spans="1:6" hidden="1" x14ac:dyDescent="0.25">
      <c r="A3323" s="327" t="s">
        <v>6211</v>
      </c>
      <c r="B3323" s="328" t="s">
        <v>6212</v>
      </c>
      <c r="C3323" s="329">
        <v>0</v>
      </c>
      <c r="D3323" s="329">
        <v>0</v>
      </c>
      <c r="E3323" s="329">
        <v>0</v>
      </c>
      <c r="F3323" s="329">
        <v>0</v>
      </c>
    </row>
    <row r="3324" spans="1:6" hidden="1" x14ac:dyDescent="0.25">
      <c r="A3324" s="327" t="s">
        <v>6213</v>
      </c>
      <c r="B3324" s="328" t="s">
        <v>6214</v>
      </c>
      <c r="C3324" s="329">
        <v>0</v>
      </c>
      <c r="D3324" s="329">
        <v>0</v>
      </c>
      <c r="E3324" s="329">
        <v>0</v>
      </c>
      <c r="F3324" s="329">
        <v>0</v>
      </c>
    </row>
    <row r="3325" spans="1:6" hidden="1" x14ac:dyDescent="0.25">
      <c r="A3325" s="327" t="s">
        <v>6215</v>
      </c>
      <c r="B3325" s="328" t="s">
        <v>6216</v>
      </c>
      <c r="C3325" s="329">
        <v>0</v>
      </c>
      <c r="D3325" s="329">
        <v>3506637.32</v>
      </c>
      <c r="E3325" s="329">
        <v>292026.44</v>
      </c>
      <c r="F3325" s="329">
        <v>3214610.88</v>
      </c>
    </row>
    <row r="3326" spans="1:6" hidden="1" x14ac:dyDescent="0.25">
      <c r="A3326" s="327" t="s">
        <v>6217</v>
      </c>
      <c r="B3326" s="328" t="s">
        <v>6218</v>
      </c>
      <c r="C3326" s="329">
        <v>0</v>
      </c>
      <c r="D3326" s="329">
        <v>340190.89</v>
      </c>
      <c r="E3326" s="329">
        <v>28274.77</v>
      </c>
      <c r="F3326" s="329">
        <v>311916.12</v>
      </c>
    </row>
    <row r="3327" spans="1:6" hidden="1" x14ac:dyDescent="0.25">
      <c r="A3327" s="327" t="s">
        <v>6219</v>
      </c>
      <c r="B3327" s="328" t="s">
        <v>6220</v>
      </c>
      <c r="C3327" s="329">
        <v>0</v>
      </c>
      <c r="D3327" s="329">
        <v>0</v>
      </c>
      <c r="E3327" s="329">
        <v>0</v>
      </c>
      <c r="F3327" s="329">
        <v>0</v>
      </c>
    </row>
    <row r="3328" spans="1:6" hidden="1" x14ac:dyDescent="0.25">
      <c r="A3328" s="327" t="s">
        <v>6221</v>
      </c>
      <c r="B3328" s="328" t="s">
        <v>6222</v>
      </c>
      <c r="C3328" s="329">
        <v>0</v>
      </c>
      <c r="D3328" s="329">
        <v>0</v>
      </c>
      <c r="E3328" s="329">
        <v>0</v>
      </c>
      <c r="F3328" s="329">
        <v>0</v>
      </c>
    </row>
    <row r="3329" spans="1:6" hidden="1" x14ac:dyDescent="0.25">
      <c r="A3329" s="327" t="s">
        <v>6223</v>
      </c>
      <c r="B3329" s="328" t="s">
        <v>6224</v>
      </c>
      <c r="C3329" s="329">
        <v>0</v>
      </c>
      <c r="D3329" s="329">
        <v>3166446.4299999997</v>
      </c>
      <c r="E3329" s="329">
        <v>263751.67</v>
      </c>
      <c r="F3329" s="329">
        <v>2902694.76</v>
      </c>
    </row>
    <row r="3330" spans="1:6" hidden="1" x14ac:dyDescent="0.25">
      <c r="A3330" s="327" t="s">
        <v>6225</v>
      </c>
      <c r="B3330" s="328" t="s">
        <v>6226</v>
      </c>
      <c r="C3330" s="329">
        <v>0</v>
      </c>
      <c r="D3330" s="329">
        <v>0</v>
      </c>
      <c r="E3330" s="329">
        <v>0</v>
      </c>
      <c r="F3330" s="329">
        <v>0</v>
      </c>
    </row>
    <row r="3331" spans="1:6" hidden="1" x14ac:dyDescent="0.25">
      <c r="A3331" s="327" t="s">
        <v>6227</v>
      </c>
      <c r="B3331" s="328" t="s">
        <v>6228</v>
      </c>
      <c r="C3331" s="329">
        <v>0</v>
      </c>
      <c r="D3331" s="329">
        <v>0</v>
      </c>
      <c r="E3331" s="329">
        <v>0</v>
      </c>
      <c r="F3331" s="329">
        <v>0</v>
      </c>
    </row>
    <row r="3332" spans="1:6" hidden="1" x14ac:dyDescent="0.25">
      <c r="A3332" s="327" t="s">
        <v>6229</v>
      </c>
      <c r="B3332" s="328" t="s">
        <v>6230</v>
      </c>
      <c r="C3332" s="329">
        <v>0</v>
      </c>
      <c r="D3332" s="329">
        <v>0</v>
      </c>
      <c r="E3332" s="329">
        <v>0</v>
      </c>
      <c r="F3332" s="329">
        <v>0</v>
      </c>
    </row>
    <row r="3333" spans="1:6" hidden="1" x14ac:dyDescent="0.25">
      <c r="A3333" s="327" t="s">
        <v>150</v>
      </c>
      <c r="B3333" s="328" t="s">
        <v>6231</v>
      </c>
      <c r="C3333" s="329">
        <v>0</v>
      </c>
      <c r="D3333" s="329">
        <v>12890728.449999999</v>
      </c>
      <c r="E3333" s="329">
        <v>0</v>
      </c>
      <c r="F3333" s="329">
        <v>12890728.449999999</v>
      </c>
    </row>
    <row r="3334" spans="1:6" hidden="1" x14ac:dyDescent="0.25">
      <c r="A3334" s="327" t="s">
        <v>6232</v>
      </c>
      <c r="B3334" s="328" t="s">
        <v>6233</v>
      </c>
      <c r="C3334" s="329">
        <v>0</v>
      </c>
      <c r="D3334" s="329">
        <v>12890728.449999999</v>
      </c>
      <c r="E3334" s="329">
        <v>0</v>
      </c>
      <c r="F3334" s="329">
        <v>12890728.449999999</v>
      </c>
    </row>
    <row r="3335" spans="1:6" hidden="1" x14ac:dyDescent="0.25">
      <c r="A3335" s="327" t="s">
        <v>6234</v>
      </c>
      <c r="B3335" s="328" t="s">
        <v>6235</v>
      </c>
      <c r="C3335" s="329">
        <v>0</v>
      </c>
      <c r="D3335" s="329">
        <v>12890728.449999999</v>
      </c>
      <c r="E3335" s="329">
        <v>0</v>
      </c>
      <c r="F3335" s="329">
        <v>12890728.449999999</v>
      </c>
    </row>
    <row r="3336" spans="1:6" hidden="1" x14ac:dyDescent="0.25">
      <c r="A3336" s="327" t="s">
        <v>6236</v>
      </c>
      <c r="B3336" s="328" t="s">
        <v>6237</v>
      </c>
      <c r="C3336" s="329">
        <v>0</v>
      </c>
      <c r="D3336" s="329">
        <v>12890728.449999999</v>
      </c>
      <c r="E3336" s="329">
        <v>0</v>
      </c>
      <c r="F3336" s="329">
        <v>12890728.449999999</v>
      </c>
    </row>
    <row r="3337" spans="1:6" hidden="1" x14ac:dyDescent="0.25">
      <c r="A3337" s="327" t="s">
        <v>6238</v>
      </c>
      <c r="B3337" s="328" t="s">
        <v>6239</v>
      </c>
      <c r="C3337" s="329">
        <v>0</v>
      </c>
      <c r="D3337" s="329">
        <v>0</v>
      </c>
      <c r="E3337" s="329">
        <v>0</v>
      </c>
      <c r="F3337" s="329">
        <v>0</v>
      </c>
    </row>
    <row r="3338" spans="1:6" hidden="1" x14ac:dyDescent="0.25">
      <c r="A3338" s="327" t="s">
        <v>6240</v>
      </c>
      <c r="B3338" s="328" t="s">
        <v>6241</v>
      </c>
      <c r="C3338" s="329">
        <v>0</v>
      </c>
      <c r="D3338" s="329">
        <v>0</v>
      </c>
      <c r="E3338" s="329">
        <v>0</v>
      </c>
      <c r="F3338" s="329">
        <v>0</v>
      </c>
    </row>
    <row r="3339" spans="1:6" hidden="1" x14ac:dyDescent="0.25">
      <c r="A3339" s="327" t="s">
        <v>6242</v>
      </c>
      <c r="B3339" s="328" t="s">
        <v>6243</v>
      </c>
      <c r="C3339" s="329">
        <v>0</v>
      </c>
      <c r="D3339" s="329">
        <v>0</v>
      </c>
      <c r="E3339" s="329">
        <v>0</v>
      </c>
      <c r="F3339" s="329">
        <v>0</v>
      </c>
    </row>
    <row r="3340" spans="1:6" hidden="1" x14ac:dyDescent="0.25">
      <c r="A3340" s="327" t="s">
        <v>6244</v>
      </c>
      <c r="B3340" s="328" t="s">
        <v>6245</v>
      </c>
      <c r="C3340" s="329">
        <v>0</v>
      </c>
      <c r="D3340" s="329">
        <v>0</v>
      </c>
      <c r="E3340" s="329">
        <v>0</v>
      </c>
      <c r="F3340" s="329">
        <v>0</v>
      </c>
    </row>
    <row r="3341" spans="1:6" hidden="1" x14ac:dyDescent="0.25">
      <c r="A3341" s="327" t="s">
        <v>6246</v>
      </c>
      <c r="B3341" s="328" t="s">
        <v>6247</v>
      </c>
      <c r="C3341" s="329">
        <v>0</v>
      </c>
      <c r="D3341" s="329">
        <v>0</v>
      </c>
      <c r="E3341" s="329">
        <v>0</v>
      </c>
      <c r="F3341" s="329">
        <v>0</v>
      </c>
    </row>
    <row r="3342" spans="1:6" hidden="1" x14ac:dyDescent="0.25">
      <c r="A3342" s="327" t="s">
        <v>6248</v>
      </c>
      <c r="B3342" s="328" t="s">
        <v>6249</v>
      </c>
      <c r="C3342" s="329">
        <v>0</v>
      </c>
      <c r="D3342" s="329">
        <v>0</v>
      </c>
      <c r="E3342" s="329">
        <v>0</v>
      </c>
      <c r="F3342" s="329">
        <v>0</v>
      </c>
    </row>
    <row r="3343" spans="1:6" hidden="1" x14ac:dyDescent="0.25">
      <c r="A3343" s="327" t="s">
        <v>6250</v>
      </c>
      <c r="B3343" s="328" t="s">
        <v>6251</v>
      </c>
      <c r="C3343" s="329">
        <v>0</v>
      </c>
      <c r="D3343" s="329">
        <v>0</v>
      </c>
      <c r="E3343" s="329">
        <v>0</v>
      </c>
      <c r="F3343" s="329">
        <v>0</v>
      </c>
    </row>
    <row r="3344" spans="1:6" hidden="1" x14ac:dyDescent="0.25">
      <c r="A3344" s="327" t="s">
        <v>6252</v>
      </c>
      <c r="B3344" s="328" t="s">
        <v>6253</v>
      </c>
      <c r="C3344" s="329">
        <v>0</v>
      </c>
      <c r="D3344" s="329">
        <v>0</v>
      </c>
      <c r="E3344" s="329">
        <v>0</v>
      </c>
      <c r="F3344" s="329">
        <v>0</v>
      </c>
    </row>
    <row r="3345" spans="1:6" hidden="1" x14ac:dyDescent="0.25">
      <c r="A3345" s="327" t="s">
        <v>6254</v>
      </c>
      <c r="B3345" s="328" t="s">
        <v>6255</v>
      </c>
      <c r="C3345" s="329">
        <v>0</v>
      </c>
      <c r="D3345" s="329">
        <v>0</v>
      </c>
      <c r="E3345" s="329">
        <v>0</v>
      </c>
      <c r="F3345" s="329">
        <v>0</v>
      </c>
    </row>
    <row r="3346" spans="1:6" hidden="1" x14ac:dyDescent="0.25">
      <c r="A3346" s="327" t="s">
        <v>6256</v>
      </c>
      <c r="B3346" s="328" t="s">
        <v>6257</v>
      </c>
      <c r="C3346" s="329">
        <v>0</v>
      </c>
      <c r="D3346" s="329">
        <v>0</v>
      </c>
      <c r="E3346" s="329">
        <v>0</v>
      </c>
      <c r="F3346" s="329">
        <v>0</v>
      </c>
    </row>
    <row r="3347" spans="1:6" hidden="1" x14ac:dyDescent="0.25">
      <c r="A3347" s="327" t="s">
        <v>151</v>
      </c>
      <c r="B3347" s="328" t="s">
        <v>6258</v>
      </c>
      <c r="C3347" s="329">
        <v>0</v>
      </c>
      <c r="D3347" s="329">
        <v>0</v>
      </c>
      <c r="E3347" s="329">
        <v>0</v>
      </c>
      <c r="F3347" s="329">
        <v>0</v>
      </c>
    </row>
    <row r="3348" spans="1:6" hidden="1" x14ac:dyDescent="0.25">
      <c r="A3348" s="327" t="s">
        <v>6259</v>
      </c>
      <c r="B3348" s="328" t="s">
        <v>6260</v>
      </c>
      <c r="C3348" s="329">
        <v>0</v>
      </c>
      <c r="D3348" s="329">
        <v>0</v>
      </c>
      <c r="E3348" s="329">
        <v>0</v>
      </c>
      <c r="F3348" s="329">
        <v>0</v>
      </c>
    </row>
    <row r="3349" spans="1:6" hidden="1" x14ac:dyDescent="0.25">
      <c r="A3349" s="327" t="s">
        <v>6261</v>
      </c>
      <c r="B3349" s="328" t="s">
        <v>6260</v>
      </c>
      <c r="C3349" s="329">
        <v>0</v>
      </c>
      <c r="D3349" s="329">
        <v>0</v>
      </c>
      <c r="E3349" s="329">
        <v>0</v>
      </c>
      <c r="F3349" s="329">
        <v>0</v>
      </c>
    </row>
    <row r="3350" spans="1:6" hidden="1" x14ac:dyDescent="0.25">
      <c r="A3350" s="327" t="s">
        <v>6262</v>
      </c>
      <c r="B3350" s="328" t="s">
        <v>6260</v>
      </c>
      <c r="C3350" s="329">
        <v>0</v>
      </c>
      <c r="D3350" s="329">
        <v>0</v>
      </c>
      <c r="E3350" s="329">
        <v>0</v>
      </c>
      <c r="F3350" s="329">
        <v>0</v>
      </c>
    </row>
    <row r="3351" spans="1:6" hidden="1" x14ac:dyDescent="0.25">
      <c r="A3351" s="327" t="s">
        <v>6263</v>
      </c>
      <c r="B3351" s="328" t="s">
        <v>6264</v>
      </c>
      <c r="C3351" s="329">
        <v>0</v>
      </c>
      <c r="D3351" s="329">
        <v>0</v>
      </c>
      <c r="E3351" s="329">
        <v>0</v>
      </c>
      <c r="F3351" s="329">
        <v>0</v>
      </c>
    </row>
    <row r="3352" spans="1:6" hidden="1" x14ac:dyDescent="0.25">
      <c r="A3352" s="327" t="s">
        <v>6265</v>
      </c>
      <c r="B3352" s="328" t="s">
        <v>6266</v>
      </c>
      <c r="C3352" s="329">
        <v>0</v>
      </c>
      <c r="D3352" s="329">
        <v>0</v>
      </c>
      <c r="E3352" s="329">
        <v>0</v>
      </c>
      <c r="F3352" s="329">
        <v>0</v>
      </c>
    </row>
    <row r="3353" spans="1:6" hidden="1" x14ac:dyDescent="0.25">
      <c r="A3353" s="327" t="s">
        <v>152</v>
      </c>
      <c r="B3353" s="328" t="s">
        <v>6267</v>
      </c>
      <c r="C3353" s="329">
        <v>0</v>
      </c>
      <c r="D3353" s="329">
        <v>0</v>
      </c>
      <c r="E3353" s="329">
        <v>0</v>
      </c>
      <c r="F3353" s="329">
        <v>0</v>
      </c>
    </row>
    <row r="3354" spans="1:6" hidden="1" x14ac:dyDescent="0.25">
      <c r="A3354" s="327" t="s">
        <v>6268</v>
      </c>
      <c r="B3354" s="328" t="s">
        <v>6267</v>
      </c>
      <c r="C3354" s="329">
        <v>0</v>
      </c>
      <c r="D3354" s="329">
        <v>0</v>
      </c>
      <c r="E3354" s="329">
        <v>0</v>
      </c>
      <c r="F3354" s="329">
        <v>0</v>
      </c>
    </row>
    <row r="3355" spans="1:6" hidden="1" x14ac:dyDescent="0.25">
      <c r="A3355" s="327" t="s">
        <v>153</v>
      </c>
      <c r="B3355" s="328" t="s">
        <v>6269</v>
      </c>
      <c r="C3355" s="329">
        <v>0</v>
      </c>
      <c r="D3355" s="329">
        <v>0</v>
      </c>
      <c r="E3355" s="329">
        <v>0</v>
      </c>
      <c r="F3355" s="329">
        <v>0</v>
      </c>
    </row>
    <row r="3356" spans="1:6" hidden="1" x14ac:dyDescent="0.25">
      <c r="A3356" s="327" t="s">
        <v>6270</v>
      </c>
      <c r="B3356" s="328" t="s">
        <v>6269</v>
      </c>
      <c r="C3356" s="329">
        <v>0</v>
      </c>
      <c r="D3356" s="329">
        <v>0</v>
      </c>
      <c r="E3356" s="329">
        <v>0</v>
      </c>
      <c r="F3356" s="329">
        <v>0</v>
      </c>
    </row>
    <row r="3357" spans="1:6" hidden="1" x14ac:dyDescent="0.25">
      <c r="A3357" s="327" t="s">
        <v>154</v>
      </c>
      <c r="B3357" s="328" t="s">
        <v>6271</v>
      </c>
      <c r="C3357" s="329">
        <v>0</v>
      </c>
      <c r="D3357" s="329">
        <v>49540103.710000001</v>
      </c>
      <c r="E3357" s="329">
        <v>49464495.480000004</v>
      </c>
      <c r="F3357" s="329">
        <v>75608.229999996722</v>
      </c>
    </row>
    <row r="3358" spans="1:6" hidden="1" x14ac:dyDescent="0.25">
      <c r="A3358" s="327" t="s">
        <v>6272</v>
      </c>
      <c r="B3358" s="328" t="s">
        <v>6273</v>
      </c>
      <c r="C3358" s="329">
        <v>0</v>
      </c>
      <c r="D3358" s="329">
        <v>49540078.75</v>
      </c>
      <c r="E3358" s="329">
        <v>49464495.480000004</v>
      </c>
      <c r="F3358" s="329">
        <v>75583.269999995828</v>
      </c>
    </row>
    <row r="3359" spans="1:6" hidden="1" x14ac:dyDescent="0.25">
      <c r="A3359" s="327" t="s">
        <v>6274</v>
      </c>
      <c r="B3359" s="328" t="s">
        <v>6275</v>
      </c>
      <c r="C3359" s="329">
        <v>0</v>
      </c>
      <c r="D3359" s="329">
        <v>49540078.75</v>
      </c>
      <c r="E3359" s="329">
        <v>49464495.480000004</v>
      </c>
      <c r="F3359" s="329">
        <v>75583.269999995828</v>
      </c>
    </row>
    <row r="3360" spans="1:6" hidden="1" x14ac:dyDescent="0.25">
      <c r="A3360" s="327" t="s">
        <v>6276</v>
      </c>
      <c r="B3360" s="328" t="s">
        <v>6277</v>
      </c>
      <c r="C3360" s="329">
        <v>0</v>
      </c>
      <c r="D3360" s="329">
        <v>0</v>
      </c>
      <c r="E3360" s="329">
        <v>0</v>
      </c>
      <c r="F3360" s="329">
        <v>0</v>
      </c>
    </row>
    <row r="3361" spans="1:6" hidden="1" x14ac:dyDescent="0.25">
      <c r="A3361" s="327" t="s">
        <v>6278</v>
      </c>
      <c r="B3361" s="328" t="s">
        <v>6279</v>
      </c>
      <c r="C3361" s="329">
        <v>0</v>
      </c>
      <c r="D3361" s="329">
        <v>49540078.75</v>
      </c>
      <c r="E3361" s="329">
        <v>49464495.480000004</v>
      </c>
      <c r="F3361" s="329">
        <v>75583.269999995828</v>
      </c>
    </row>
    <row r="3362" spans="1:6" hidden="1" x14ac:dyDescent="0.25">
      <c r="A3362" s="327" t="s">
        <v>6280</v>
      </c>
      <c r="B3362" s="328" t="s">
        <v>6281</v>
      </c>
      <c r="C3362" s="329">
        <v>0</v>
      </c>
      <c r="D3362" s="329">
        <v>0</v>
      </c>
      <c r="E3362" s="329">
        <v>0</v>
      </c>
      <c r="F3362" s="329">
        <v>0</v>
      </c>
    </row>
    <row r="3363" spans="1:6" hidden="1" x14ac:dyDescent="0.25">
      <c r="A3363" s="327" t="s">
        <v>6282</v>
      </c>
      <c r="B3363" s="328" t="s">
        <v>6283</v>
      </c>
      <c r="C3363" s="329">
        <v>0</v>
      </c>
      <c r="D3363" s="329">
        <v>0</v>
      </c>
      <c r="E3363" s="329">
        <v>0</v>
      </c>
      <c r="F3363" s="329">
        <v>0</v>
      </c>
    </row>
    <row r="3364" spans="1:6" hidden="1" x14ac:dyDescent="0.25">
      <c r="A3364" s="327" t="s">
        <v>6284</v>
      </c>
      <c r="B3364" s="328" t="s">
        <v>6285</v>
      </c>
      <c r="C3364" s="329">
        <v>0</v>
      </c>
      <c r="D3364" s="329">
        <v>0</v>
      </c>
      <c r="E3364" s="329">
        <v>0</v>
      </c>
      <c r="F3364" s="329">
        <v>0</v>
      </c>
    </row>
    <row r="3365" spans="1:6" hidden="1" x14ac:dyDescent="0.25">
      <c r="A3365" s="327" t="s">
        <v>6286</v>
      </c>
      <c r="B3365" s="328" t="s">
        <v>6287</v>
      </c>
      <c r="C3365" s="329">
        <v>0</v>
      </c>
      <c r="D3365" s="329">
        <v>0</v>
      </c>
      <c r="E3365" s="329">
        <v>0</v>
      </c>
      <c r="F3365" s="329">
        <v>0</v>
      </c>
    </row>
    <row r="3366" spans="1:6" hidden="1" x14ac:dyDescent="0.25">
      <c r="A3366" s="327" t="s">
        <v>6288</v>
      </c>
      <c r="B3366" s="328" t="s">
        <v>6289</v>
      </c>
      <c r="C3366" s="329">
        <v>0</v>
      </c>
      <c r="D3366" s="329">
        <v>0</v>
      </c>
      <c r="E3366" s="329">
        <v>0</v>
      </c>
      <c r="F3366" s="329">
        <v>0</v>
      </c>
    </row>
    <row r="3367" spans="1:6" hidden="1" x14ac:dyDescent="0.25">
      <c r="A3367" s="327" t="s">
        <v>6290</v>
      </c>
      <c r="B3367" s="328" t="s">
        <v>6291</v>
      </c>
      <c r="C3367" s="329">
        <v>0</v>
      </c>
      <c r="D3367" s="329">
        <v>0</v>
      </c>
      <c r="E3367" s="329">
        <v>0</v>
      </c>
      <c r="F3367" s="329">
        <v>0</v>
      </c>
    </row>
    <row r="3368" spans="1:6" hidden="1" x14ac:dyDescent="0.25">
      <c r="A3368" s="327" t="s">
        <v>6292</v>
      </c>
      <c r="B3368" s="328" t="s">
        <v>6293</v>
      </c>
      <c r="C3368" s="329">
        <v>0</v>
      </c>
      <c r="D3368" s="329">
        <v>24.96</v>
      </c>
      <c r="E3368" s="329">
        <v>0</v>
      </c>
      <c r="F3368" s="329">
        <v>24.96</v>
      </c>
    </row>
    <row r="3369" spans="1:6" hidden="1" x14ac:dyDescent="0.25">
      <c r="A3369" s="327" t="s">
        <v>6294</v>
      </c>
      <c r="B3369" s="328" t="s">
        <v>6295</v>
      </c>
      <c r="C3369" s="329">
        <v>0</v>
      </c>
      <c r="D3369" s="329">
        <v>0</v>
      </c>
      <c r="E3369" s="329">
        <v>0</v>
      </c>
      <c r="F3369" s="329">
        <v>0</v>
      </c>
    </row>
    <row r="3370" spans="1:6" hidden="1" x14ac:dyDescent="0.25">
      <c r="A3370" s="327" t="s">
        <v>6296</v>
      </c>
      <c r="B3370" s="328" t="s">
        <v>6271</v>
      </c>
      <c r="C3370" s="329">
        <v>0</v>
      </c>
      <c r="D3370" s="329">
        <v>24.96</v>
      </c>
      <c r="E3370" s="329">
        <v>0</v>
      </c>
      <c r="F3370" s="329">
        <v>24.96</v>
      </c>
    </row>
    <row r="3371" spans="1:6" hidden="1" x14ac:dyDescent="0.25">
      <c r="A3371" s="327" t="s">
        <v>6297</v>
      </c>
      <c r="B3371" s="328" t="s">
        <v>6271</v>
      </c>
      <c r="C3371" s="329">
        <v>0</v>
      </c>
      <c r="D3371" s="329">
        <v>24.96</v>
      </c>
      <c r="E3371" s="329">
        <v>0</v>
      </c>
      <c r="F3371" s="329">
        <v>24.96</v>
      </c>
    </row>
    <row r="3372" spans="1:6" hidden="1" x14ac:dyDescent="0.25">
      <c r="A3372" s="327" t="s">
        <v>6298</v>
      </c>
      <c r="B3372" s="328" t="s">
        <v>6299</v>
      </c>
      <c r="C3372" s="329">
        <v>0</v>
      </c>
      <c r="D3372" s="329">
        <v>0</v>
      </c>
      <c r="E3372" s="329">
        <v>0</v>
      </c>
      <c r="F3372" s="329">
        <v>0</v>
      </c>
    </row>
    <row r="3373" spans="1:6" hidden="1" x14ac:dyDescent="0.25">
      <c r="A3373" s="327" t="s">
        <v>6300</v>
      </c>
      <c r="B3373" s="328" t="s">
        <v>6301</v>
      </c>
      <c r="C3373" s="329">
        <v>0</v>
      </c>
      <c r="D3373" s="329">
        <v>0</v>
      </c>
      <c r="E3373" s="329">
        <v>0</v>
      </c>
      <c r="F3373" s="329">
        <v>0</v>
      </c>
    </row>
    <row r="3374" spans="1:6" hidden="1" x14ac:dyDescent="0.25">
      <c r="A3374" s="327" t="s">
        <v>6302</v>
      </c>
      <c r="B3374" s="328" t="s">
        <v>6303</v>
      </c>
      <c r="C3374" s="329">
        <v>0</v>
      </c>
      <c r="D3374" s="329">
        <v>5649095.0099999998</v>
      </c>
      <c r="E3374" s="329">
        <v>0</v>
      </c>
      <c r="F3374" s="329">
        <v>5649095.0099999998</v>
      </c>
    </row>
    <row r="3375" spans="1:6" hidden="1" x14ac:dyDescent="0.25">
      <c r="A3375" s="327" t="s">
        <v>155</v>
      </c>
      <c r="B3375" s="328" t="s">
        <v>6303</v>
      </c>
      <c r="C3375" s="329">
        <v>0</v>
      </c>
      <c r="D3375" s="329">
        <v>5649095.0099999998</v>
      </c>
      <c r="E3375" s="329">
        <v>0</v>
      </c>
      <c r="F3375" s="329">
        <v>5649095.0099999998</v>
      </c>
    </row>
    <row r="3376" spans="1:6" hidden="1" x14ac:dyDescent="0.25">
      <c r="A3376" s="327" t="s">
        <v>6304</v>
      </c>
      <c r="B3376" s="328" t="s">
        <v>6303</v>
      </c>
      <c r="C3376" s="329">
        <v>0</v>
      </c>
      <c r="D3376" s="329">
        <v>5649095.0099999998</v>
      </c>
      <c r="E3376" s="329">
        <v>0</v>
      </c>
      <c r="F3376" s="329">
        <v>5649095.0099999998</v>
      </c>
    </row>
    <row r="3377" spans="1:6" hidden="1" x14ac:dyDescent="0.25">
      <c r="A3377" s="327" t="s">
        <v>6305</v>
      </c>
      <c r="B3377" s="328" t="s">
        <v>6303</v>
      </c>
      <c r="C3377" s="329">
        <v>0</v>
      </c>
      <c r="D3377" s="329">
        <v>5649095.0099999998</v>
      </c>
      <c r="E3377" s="329">
        <v>0</v>
      </c>
      <c r="F3377" s="329">
        <v>5649095.0099999998</v>
      </c>
    </row>
    <row r="3378" spans="1:6" hidden="1" x14ac:dyDescent="0.25">
      <c r="A3378" s="327" t="s">
        <v>6306</v>
      </c>
      <c r="B3378" s="328" t="s">
        <v>6307</v>
      </c>
      <c r="C3378" s="329">
        <v>0</v>
      </c>
      <c r="D3378" s="329">
        <v>0</v>
      </c>
      <c r="E3378" s="329">
        <v>0</v>
      </c>
      <c r="F3378" s="329">
        <v>0</v>
      </c>
    </row>
    <row r="3379" spans="1:6" hidden="1" x14ac:dyDescent="0.25">
      <c r="A3379" s="327" t="s">
        <v>6308</v>
      </c>
      <c r="B3379" s="328" t="s">
        <v>6309</v>
      </c>
      <c r="C3379" s="329">
        <v>0</v>
      </c>
      <c r="D3379" s="329">
        <v>0</v>
      </c>
      <c r="E3379" s="329">
        <v>0</v>
      </c>
      <c r="F3379" s="329">
        <v>0</v>
      </c>
    </row>
    <row r="3380" spans="1:6" hidden="1" x14ac:dyDescent="0.25">
      <c r="A3380" s="327" t="s">
        <v>6310</v>
      </c>
      <c r="B3380" s="328" t="s">
        <v>6309</v>
      </c>
      <c r="C3380" s="329">
        <v>0</v>
      </c>
      <c r="D3380" s="329">
        <v>0</v>
      </c>
      <c r="E3380" s="329">
        <v>0</v>
      </c>
      <c r="F3380" s="329">
        <v>0</v>
      </c>
    </row>
    <row r="3381" spans="1:6" hidden="1" x14ac:dyDescent="0.25">
      <c r="A3381" s="327" t="s">
        <v>6311</v>
      </c>
      <c r="B3381" s="328" t="s">
        <v>6312</v>
      </c>
      <c r="C3381" s="329">
        <v>0</v>
      </c>
      <c r="D3381" s="329">
        <v>0</v>
      </c>
      <c r="E3381" s="329">
        <v>0</v>
      </c>
      <c r="F3381" s="329">
        <v>0</v>
      </c>
    </row>
    <row r="3382" spans="1:6" hidden="1" x14ac:dyDescent="0.25">
      <c r="A3382" s="327" t="s">
        <v>6313</v>
      </c>
      <c r="B3382" s="328" t="s">
        <v>6314</v>
      </c>
      <c r="C3382" s="329">
        <v>0</v>
      </c>
      <c r="D3382" s="329">
        <v>0</v>
      </c>
      <c r="E3382" s="329">
        <v>0</v>
      </c>
      <c r="F3382" s="329">
        <v>0</v>
      </c>
    </row>
    <row r="3383" spans="1:6" hidden="1" x14ac:dyDescent="0.25">
      <c r="A3383" s="327" t="s">
        <v>6315</v>
      </c>
      <c r="B3383" s="328" t="s">
        <v>6316</v>
      </c>
      <c r="C3383" s="329">
        <v>0</v>
      </c>
      <c r="D3383" s="329">
        <v>0</v>
      </c>
      <c r="E3383" s="329">
        <v>0</v>
      </c>
      <c r="F3383" s="329">
        <v>0</v>
      </c>
    </row>
    <row r="3384" spans="1:6" hidden="1" x14ac:dyDescent="0.25">
      <c r="A3384" s="327" t="s">
        <v>6317</v>
      </c>
      <c r="B3384" s="328" t="s">
        <v>6318</v>
      </c>
      <c r="C3384" s="329">
        <v>0</v>
      </c>
      <c r="D3384" s="329">
        <v>0</v>
      </c>
      <c r="E3384" s="329">
        <v>0</v>
      </c>
      <c r="F3384" s="329">
        <v>0</v>
      </c>
    </row>
    <row r="3385" spans="1:6" hidden="1" x14ac:dyDescent="0.25">
      <c r="A3385" s="327" t="s">
        <v>6319</v>
      </c>
      <c r="B3385" s="328" t="s">
        <v>6318</v>
      </c>
      <c r="C3385" s="329">
        <v>0</v>
      </c>
      <c r="D3385" s="329">
        <v>0</v>
      </c>
      <c r="E3385" s="329">
        <v>0</v>
      </c>
      <c r="F3385" s="329">
        <v>0</v>
      </c>
    </row>
    <row r="3386" spans="1:6" hidden="1" x14ac:dyDescent="0.25">
      <c r="A3386" s="327" t="s">
        <v>6320</v>
      </c>
      <c r="B3386" s="328" t="s">
        <v>6321</v>
      </c>
      <c r="C3386" s="329">
        <v>0</v>
      </c>
      <c r="D3386" s="329">
        <v>0</v>
      </c>
      <c r="E3386" s="329">
        <v>0</v>
      </c>
      <c r="F3386" s="329">
        <v>0</v>
      </c>
    </row>
    <row r="3387" spans="1:6" hidden="1" x14ac:dyDescent="0.25">
      <c r="A3387" s="327" t="s">
        <v>6322</v>
      </c>
      <c r="B3387" s="328" t="s">
        <v>6323</v>
      </c>
      <c r="C3387" s="329">
        <v>0</v>
      </c>
      <c r="D3387" s="329">
        <v>0</v>
      </c>
      <c r="E3387" s="329">
        <v>0</v>
      </c>
      <c r="F3387" s="329">
        <v>0</v>
      </c>
    </row>
    <row r="3388" spans="1:6" hidden="1" x14ac:dyDescent="0.25">
      <c r="A3388" s="327" t="s">
        <v>6324</v>
      </c>
      <c r="B3388" s="328" t="s">
        <v>6325</v>
      </c>
      <c r="C3388" s="329">
        <v>0</v>
      </c>
      <c r="D3388" s="329">
        <v>0</v>
      </c>
      <c r="E3388" s="329">
        <v>0</v>
      </c>
      <c r="F3388" s="329">
        <v>0</v>
      </c>
    </row>
    <row r="3389" spans="1:6" hidden="1" x14ac:dyDescent="0.25">
      <c r="A3389" s="327" t="s">
        <v>6326</v>
      </c>
      <c r="B3389" s="328" t="s">
        <v>6327</v>
      </c>
      <c r="C3389" s="329">
        <v>0</v>
      </c>
      <c r="D3389" s="329">
        <v>0</v>
      </c>
      <c r="E3389" s="329">
        <v>0</v>
      </c>
      <c r="F3389" s="329">
        <v>0</v>
      </c>
    </row>
    <row r="3390" spans="1:6" hidden="1" x14ac:dyDescent="0.25">
      <c r="A3390" s="327" t="s">
        <v>6328</v>
      </c>
      <c r="B3390" s="328" t="s">
        <v>6329</v>
      </c>
      <c r="C3390" s="329">
        <v>0</v>
      </c>
      <c r="D3390" s="329">
        <v>0</v>
      </c>
      <c r="E3390" s="329">
        <v>0</v>
      </c>
      <c r="F3390" s="329">
        <v>0</v>
      </c>
    </row>
    <row r="3391" spans="1:6" hidden="1" x14ac:dyDescent="0.25">
      <c r="A3391" s="327" t="s">
        <v>6330</v>
      </c>
      <c r="B3391" s="328" t="s">
        <v>6331</v>
      </c>
      <c r="C3391" s="329">
        <v>0</v>
      </c>
      <c r="D3391" s="329">
        <v>0</v>
      </c>
      <c r="E3391" s="329">
        <v>0</v>
      </c>
      <c r="F3391" s="329">
        <v>0</v>
      </c>
    </row>
    <row r="3392" spans="1:6" hidden="1" x14ac:dyDescent="0.25">
      <c r="A3392" s="327" t="s">
        <v>6332</v>
      </c>
      <c r="B3392" s="328" t="s">
        <v>6331</v>
      </c>
      <c r="C3392" s="329">
        <v>0</v>
      </c>
      <c r="D3392" s="329">
        <v>0</v>
      </c>
      <c r="E3392" s="329">
        <v>0</v>
      </c>
      <c r="F3392" s="329">
        <v>0</v>
      </c>
    </row>
    <row r="3393" spans="1:6" hidden="1" x14ac:dyDescent="0.25">
      <c r="A3393" s="327" t="s">
        <v>6333</v>
      </c>
      <c r="B3393" s="328" t="s">
        <v>6334</v>
      </c>
      <c r="C3393" s="329">
        <v>0</v>
      </c>
      <c r="D3393" s="329">
        <v>0</v>
      </c>
      <c r="E3393" s="329">
        <v>0</v>
      </c>
      <c r="F3393" s="329">
        <v>0</v>
      </c>
    </row>
    <row r="3394" spans="1:6" hidden="1" x14ac:dyDescent="0.25">
      <c r="A3394" s="327" t="s">
        <v>6335</v>
      </c>
      <c r="B3394" s="328" t="s">
        <v>6336</v>
      </c>
      <c r="C3394" s="329">
        <v>0</v>
      </c>
      <c r="D3394" s="329">
        <v>0</v>
      </c>
      <c r="E3394" s="329">
        <v>0</v>
      </c>
      <c r="F3394" s="329">
        <v>0</v>
      </c>
    </row>
    <row r="3395" spans="1:6" hidden="1" x14ac:dyDescent="0.25">
      <c r="A3395" s="327" t="s">
        <v>6337</v>
      </c>
      <c r="B3395" s="328" t="s">
        <v>6338</v>
      </c>
      <c r="C3395" s="329">
        <v>0</v>
      </c>
      <c r="D3395" s="329">
        <v>0</v>
      </c>
      <c r="E3395" s="329">
        <v>0</v>
      </c>
      <c r="F3395" s="329">
        <v>0</v>
      </c>
    </row>
    <row r="3396" spans="1:6" hidden="1" x14ac:dyDescent="0.25">
      <c r="A3396" s="327" t="s">
        <v>6339</v>
      </c>
      <c r="B3396" s="328" t="s">
        <v>6340</v>
      </c>
      <c r="C3396" s="329">
        <v>0</v>
      </c>
      <c r="D3396" s="329">
        <v>0</v>
      </c>
      <c r="E3396" s="329">
        <v>0</v>
      </c>
      <c r="F3396" s="329">
        <v>0</v>
      </c>
    </row>
    <row r="3397" spans="1:6" hidden="1" x14ac:dyDescent="0.25">
      <c r="A3397" s="327" t="s">
        <v>6341</v>
      </c>
      <c r="B3397" s="328" t="s">
        <v>6531</v>
      </c>
      <c r="C3397" s="329">
        <v>0</v>
      </c>
      <c r="D3397" s="329">
        <v>0</v>
      </c>
      <c r="E3397" s="329">
        <v>0</v>
      </c>
      <c r="F3397" s="329">
        <v>0</v>
      </c>
    </row>
    <row r="3398" spans="1:6" hidden="1" x14ac:dyDescent="0.25">
      <c r="A3398" s="327" t="s">
        <v>6342</v>
      </c>
      <c r="B3398" s="328" t="s">
        <v>6343</v>
      </c>
      <c r="C3398" s="329">
        <v>0</v>
      </c>
      <c r="D3398" s="329">
        <v>16113002342.540001</v>
      </c>
      <c r="E3398" s="329">
        <v>16113002342.540001</v>
      </c>
      <c r="F3398" s="329">
        <v>0</v>
      </c>
    </row>
    <row r="3399" spans="1:6" hidden="1" x14ac:dyDescent="0.25">
      <c r="A3399" s="327" t="s">
        <v>6344</v>
      </c>
      <c r="B3399" s="328" t="s">
        <v>6345</v>
      </c>
      <c r="C3399" s="329">
        <v>0</v>
      </c>
      <c r="D3399" s="329">
        <v>0</v>
      </c>
      <c r="E3399" s="329">
        <v>0</v>
      </c>
      <c r="F3399" s="329">
        <v>0</v>
      </c>
    </row>
    <row r="3400" spans="1:6" hidden="1" x14ac:dyDescent="0.25">
      <c r="A3400" s="327" t="s">
        <v>6346</v>
      </c>
      <c r="B3400" s="328" t="s">
        <v>6347</v>
      </c>
      <c r="C3400" s="329">
        <v>0</v>
      </c>
      <c r="D3400" s="329">
        <v>0</v>
      </c>
      <c r="E3400" s="329">
        <v>0</v>
      </c>
      <c r="F3400" s="329">
        <v>0</v>
      </c>
    </row>
    <row r="3401" spans="1:6" hidden="1" x14ac:dyDescent="0.25">
      <c r="A3401" s="327" t="s">
        <v>6348</v>
      </c>
      <c r="B3401" s="328" t="s">
        <v>6349</v>
      </c>
      <c r="C3401" s="329">
        <v>0</v>
      </c>
      <c r="D3401" s="329">
        <v>0</v>
      </c>
      <c r="E3401" s="329">
        <v>0</v>
      </c>
      <c r="F3401" s="329">
        <v>0</v>
      </c>
    </row>
    <row r="3402" spans="1:6" hidden="1" x14ac:dyDescent="0.25">
      <c r="A3402" s="327" t="s">
        <v>6350</v>
      </c>
      <c r="B3402" s="328" t="s">
        <v>6351</v>
      </c>
      <c r="C3402" s="329">
        <v>0</v>
      </c>
      <c r="D3402" s="329">
        <v>0</v>
      </c>
      <c r="E3402" s="329">
        <v>0</v>
      </c>
      <c r="F3402" s="329">
        <v>0</v>
      </c>
    </row>
    <row r="3403" spans="1:6" hidden="1" x14ac:dyDescent="0.25">
      <c r="A3403" s="327" t="s">
        <v>6352</v>
      </c>
      <c r="B3403" s="328" t="s">
        <v>6353</v>
      </c>
      <c r="C3403" s="329">
        <v>0</v>
      </c>
      <c r="D3403" s="329">
        <v>0</v>
      </c>
      <c r="E3403" s="329">
        <v>0</v>
      </c>
      <c r="F3403" s="329">
        <v>0</v>
      </c>
    </row>
    <row r="3404" spans="1:6" hidden="1" x14ac:dyDescent="0.25">
      <c r="A3404" s="327" t="s">
        <v>6354</v>
      </c>
      <c r="B3404" s="328" t="s">
        <v>6355</v>
      </c>
      <c r="C3404" s="329">
        <v>0</v>
      </c>
      <c r="D3404" s="329">
        <v>0</v>
      </c>
      <c r="E3404" s="329">
        <v>0</v>
      </c>
      <c r="F3404" s="329">
        <v>0</v>
      </c>
    </row>
    <row r="3405" spans="1:6" hidden="1" x14ac:dyDescent="0.25">
      <c r="A3405" s="327" t="s">
        <v>6356</v>
      </c>
      <c r="B3405" s="328" t="s">
        <v>6357</v>
      </c>
      <c r="C3405" s="329">
        <v>0</v>
      </c>
      <c r="D3405" s="329">
        <v>0</v>
      </c>
      <c r="E3405" s="329">
        <v>0</v>
      </c>
      <c r="F3405" s="329">
        <v>0</v>
      </c>
    </row>
    <row r="3406" spans="1:6" hidden="1" x14ac:dyDescent="0.25">
      <c r="A3406" s="327" t="s">
        <v>6358</v>
      </c>
      <c r="B3406" s="328" t="s">
        <v>6359</v>
      </c>
      <c r="C3406" s="329">
        <v>0</v>
      </c>
      <c r="D3406" s="329">
        <v>0</v>
      </c>
      <c r="E3406" s="329">
        <v>0</v>
      </c>
      <c r="F3406" s="329">
        <v>0</v>
      </c>
    </row>
    <row r="3407" spans="1:6" hidden="1" x14ac:dyDescent="0.25">
      <c r="A3407" s="327" t="s">
        <v>6360</v>
      </c>
      <c r="B3407" s="328" t="s">
        <v>6361</v>
      </c>
      <c r="C3407" s="329">
        <v>0</v>
      </c>
      <c r="D3407" s="329">
        <v>0</v>
      </c>
      <c r="E3407" s="329">
        <v>0</v>
      </c>
      <c r="F3407" s="329">
        <v>0</v>
      </c>
    </row>
    <row r="3408" spans="1:6" hidden="1" x14ac:dyDescent="0.25">
      <c r="A3408" s="327" t="s">
        <v>6362</v>
      </c>
      <c r="B3408" s="328" t="s">
        <v>6363</v>
      </c>
      <c r="C3408" s="329">
        <v>0</v>
      </c>
      <c r="D3408" s="329">
        <v>0</v>
      </c>
      <c r="E3408" s="329">
        <v>0</v>
      </c>
      <c r="F3408" s="329">
        <v>0</v>
      </c>
    </row>
    <row r="3409" spans="1:6" hidden="1" x14ac:dyDescent="0.25">
      <c r="A3409" s="327" t="s">
        <v>6364</v>
      </c>
      <c r="B3409" s="328" t="s">
        <v>6365</v>
      </c>
      <c r="C3409" s="329">
        <v>0</v>
      </c>
      <c r="D3409" s="329">
        <v>0</v>
      </c>
      <c r="E3409" s="329">
        <v>0</v>
      </c>
      <c r="F3409" s="329">
        <v>0</v>
      </c>
    </row>
    <row r="3410" spans="1:6" hidden="1" x14ac:dyDescent="0.25">
      <c r="A3410" s="327" t="s">
        <v>6366</v>
      </c>
      <c r="B3410" s="328" t="s">
        <v>6367</v>
      </c>
      <c r="C3410" s="329">
        <v>0</v>
      </c>
      <c r="D3410" s="329">
        <v>0</v>
      </c>
      <c r="E3410" s="329">
        <v>0</v>
      </c>
      <c r="F3410" s="329">
        <v>0</v>
      </c>
    </row>
    <row r="3411" spans="1:6" hidden="1" x14ac:dyDescent="0.25">
      <c r="A3411" s="327" t="s">
        <v>6368</v>
      </c>
      <c r="B3411" s="328" t="s">
        <v>6365</v>
      </c>
      <c r="C3411" s="329">
        <v>0</v>
      </c>
      <c r="D3411" s="329">
        <v>0</v>
      </c>
      <c r="E3411" s="329">
        <v>0</v>
      </c>
      <c r="F3411" s="329">
        <v>0</v>
      </c>
    </row>
    <row r="3412" spans="1:6" hidden="1" x14ac:dyDescent="0.25">
      <c r="A3412" s="327" t="s">
        <v>6369</v>
      </c>
      <c r="B3412" s="328" t="s">
        <v>6370</v>
      </c>
      <c r="C3412" s="329">
        <v>0</v>
      </c>
      <c r="D3412" s="329">
        <v>0</v>
      </c>
      <c r="E3412" s="329">
        <v>0</v>
      </c>
      <c r="F3412" s="329">
        <v>0</v>
      </c>
    </row>
    <row r="3413" spans="1:6" hidden="1" x14ac:dyDescent="0.25">
      <c r="A3413" s="327" t="s">
        <v>6371</v>
      </c>
      <c r="B3413" s="328" t="s">
        <v>6372</v>
      </c>
      <c r="C3413" s="329">
        <v>0</v>
      </c>
      <c r="D3413" s="329">
        <v>0</v>
      </c>
      <c r="E3413" s="329">
        <v>0</v>
      </c>
      <c r="F3413" s="329">
        <v>0</v>
      </c>
    </row>
    <row r="3414" spans="1:6" hidden="1" x14ac:dyDescent="0.25">
      <c r="A3414" s="327" t="s">
        <v>6373</v>
      </c>
      <c r="B3414" s="328" t="s">
        <v>6374</v>
      </c>
      <c r="C3414" s="329">
        <v>0</v>
      </c>
      <c r="D3414" s="329">
        <v>0</v>
      </c>
      <c r="E3414" s="329">
        <v>0</v>
      </c>
      <c r="F3414" s="329">
        <v>0</v>
      </c>
    </row>
    <row r="3415" spans="1:6" hidden="1" x14ac:dyDescent="0.25">
      <c r="A3415" s="327" t="s">
        <v>6375</v>
      </c>
      <c r="B3415" s="328" t="s">
        <v>6376</v>
      </c>
      <c r="C3415" s="329">
        <v>0</v>
      </c>
      <c r="D3415" s="329">
        <v>0</v>
      </c>
      <c r="E3415" s="329">
        <v>0</v>
      </c>
      <c r="F3415" s="329">
        <v>0</v>
      </c>
    </row>
    <row r="3416" spans="1:6" hidden="1" x14ac:dyDescent="0.25">
      <c r="A3416" s="327" t="s">
        <v>6377</v>
      </c>
      <c r="B3416" s="328" t="s">
        <v>6378</v>
      </c>
      <c r="C3416" s="329">
        <v>0</v>
      </c>
      <c r="D3416" s="329">
        <v>0</v>
      </c>
      <c r="E3416" s="329">
        <v>0</v>
      </c>
      <c r="F3416" s="329">
        <v>0</v>
      </c>
    </row>
    <row r="3417" spans="1:6" hidden="1" x14ac:dyDescent="0.25">
      <c r="A3417" s="327" t="s">
        <v>6379</v>
      </c>
      <c r="B3417" s="328" t="s">
        <v>6380</v>
      </c>
      <c r="C3417" s="329">
        <v>0</v>
      </c>
      <c r="D3417" s="329">
        <v>0</v>
      </c>
      <c r="E3417" s="329">
        <v>0</v>
      </c>
      <c r="F3417" s="329">
        <v>0</v>
      </c>
    </row>
    <row r="3418" spans="1:6" hidden="1" x14ac:dyDescent="0.25">
      <c r="A3418" s="327" t="s">
        <v>6381</v>
      </c>
      <c r="B3418" s="328" t="s">
        <v>6382</v>
      </c>
      <c r="C3418" s="329">
        <v>0</v>
      </c>
      <c r="D3418" s="329">
        <v>0</v>
      </c>
      <c r="E3418" s="329">
        <v>0</v>
      </c>
      <c r="F3418" s="329">
        <v>0</v>
      </c>
    </row>
    <row r="3419" spans="1:6" hidden="1" x14ac:dyDescent="0.25">
      <c r="A3419" s="327" t="s">
        <v>6383</v>
      </c>
      <c r="B3419" s="328" t="s">
        <v>6384</v>
      </c>
      <c r="C3419" s="329">
        <v>0</v>
      </c>
      <c r="D3419" s="329">
        <v>0</v>
      </c>
      <c r="E3419" s="329">
        <v>0</v>
      </c>
      <c r="F3419" s="329">
        <v>0</v>
      </c>
    </row>
    <row r="3420" spans="1:6" hidden="1" x14ac:dyDescent="0.25">
      <c r="A3420" s="327" t="s">
        <v>6385</v>
      </c>
      <c r="B3420" s="328" t="s">
        <v>6386</v>
      </c>
      <c r="C3420" s="329">
        <v>0</v>
      </c>
      <c r="D3420" s="329">
        <v>102394979.43000001</v>
      </c>
      <c r="E3420" s="329">
        <v>102394979.43000001</v>
      </c>
      <c r="F3420" s="329">
        <v>0</v>
      </c>
    </row>
    <row r="3421" spans="1:6" hidden="1" x14ac:dyDescent="0.25">
      <c r="A3421" s="327" t="s">
        <v>6387</v>
      </c>
      <c r="B3421" s="328" t="s">
        <v>6388</v>
      </c>
      <c r="C3421" s="329">
        <v>116493371.13</v>
      </c>
      <c r="D3421" s="329">
        <v>67325333.460000008</v>
      </c>
      <c r="E3421" s="329">
        <v>35069645.969999999</v>
      </c>
      <c r="F3421" s="329">
        <v>148749058.62</v>
      </c>
    </row>
    <row r="3422" spans="1:6" hidden="1" x14ac:dyDescent="0.25">
      <c r="A3422" s="327" t="s">
        <v>6389</v>
      </c>
      <c r="B3422" s="328" t="s">
        <v>6390</v>
      </c>
      <c r="C3422" s="329">
        <v>-116493371.13</v>
      </c>
      <c r="D3422" s="329">
        <v>35069645.969999999</v>
      </c>
      <c r="E3422" s="329">
        <v>67325333.460000008</v>
      </c>
      <c r="F3422" s="329">
        <v>-148749058.62</v>
      </c>
    </row>
    <row r="3423" spans="1:6" hidden="1" x14ac:dyDescent="0.25">
      <c r="A3423" s="327" t="s">
        <v>6391</v>
      </c>
      <c r="B3423" s="328" t="s">
        <v>6392</v>
      </c>
      <c r="C3423" s="329">
        <v>0</v>
      </c>
      <c r="D3423" s="329">
        <v>29410508.060000002</v>
      </c>
      <c r="E3423" s="329">
        <v>29410508.060000002</v>
      </c>
      <c r="F3423" s="329">
        <v>0</v>
      </c>
    </row>
    <row r="3424" spans="1:6" hidden="1" x14ac:dyDescent="0.25">
      <c r="A3424" s="327" t="s">
        <v>6393</v>
      </c>
      <c r="B3424" s="328" t="s">
        <v>6394</v>
      </c>
      <c r="C3424" s="329">
        <v>138054233.62</v>
      </c>
      <c r="D3424" s="329">
        <v>2066728.17</v>
      </c>
      <c r="E3424" s="329">
        <v>27058779.890000001</v>
      </c>
      <c r="F3424" s="329">
        <v>113062181.89999999</v>
      </c>
    </row>
    <row r="3425" spans="1:6" hidden="1" x14ac:dyDescent="0.25">
      <c r="A3425" s="327" t="s">
        <v>6395</v>
      </c>
      <c r="B3425" s="328" t="s">
        <v>6396</v>
      </c>
      <c r="C3425" s="329">
        <v>133439233.62</v>
      </c>
      <c r="D3425" s="329">
        <v>1781728.17</v>
      </c>
      <c r="E3425" s="329">
        <v>23068779.890000001</v>
      </c>
      <c r="F3425" s="329">
        <v>112152181.89999999</v>
      </c>
    </row>
    <row r="3426" spans="1:6" hidden="1" x14ac:dyDescent="0.25">
      <c r="A3426" s="327" t="s">
        <v>6397</v>
      </c>
      <c r="B3426" s="328" t="s">
        <v>6398</v>
      </c>
      <c r="C3426" s="329">
        <v>0</v>
      </c>
      <c r="D3426" s="329">
        <v>285000</v>
      </c>
      <c r="E3426" s="329">
        <v>285000</v>
      </c>
      <c r="F3426" s="329">
        <v>0</v>
      </c>
    </row>
    <row r="3427" spans="1:6" hidden="1" x14ac:dyDescent="0.25">
      <c r="A3427" s="327" t="s">
        <v>6399</v>
      </c>
      <c r="B3427" s="328" t="s">
        <v>6400</v>
      </c>
      <c r="C3427" s="329">
        <v>4615000</v>
      </c>
      <c r="D3427" s="329">
        <v>0</v>
      </c>
      <c r="E3427" s="329">
        <v>3705000</v>
      </c>
      <c r="F3427" s="329">
        <v>910000</v>
      </c>
    </row>
    <row r="3428" spans="1:6" hidden="1" x14ac:dyDescent="0.25">
      <c r="A3428" s="327" t="s">
        <v>6401</v>
      </c>
      <c r="B3428" s="328" t="s">
        <v>6402</v>
      </c>
      <c r="C3428" s="329">
        <v>0</v>
      </c>
      <c r="D3428" s="329">
        <v>0</v>
      </c>
      <c r="E3428" s="329">
        <v>0</v>
      </c>
      <c r="F3428" s="329">
        <v>0</v>
      </c>
    </row>
    <row r="3429" spans="1:6" hidden="1" x14ac:dyDescent="0.25">
      <c r="A3429" s="327" t="s">
        <v>6403</v>
      </c>
      <c r="B3429" s="328" t="s">
        <v>6404</v>
      </c>
      <c r="C3429" s="329">
        <v>-138054233.62</v>
      </c>
      <c r="D3429" s="329">
        <v>27343779.890000001</v>
      </c>
      <c r="E3429" s="329">
        <v>2351728.17</v>
      </c>
      <c r="F3429" s="329">
        <v>-113062181.90000001</v>
      </c>
    </row>
    <row r="3430" spans="1:6" hidden="1" x14ac:dyDescent="0.25">
      <c r="A3430" s="327" t="s">
        <v>6405</v>
      </c>
      <c r="B3430" s="328" t="s">
        <v>6406</v>
      </c>
      <c r="C3430" s="329">
        <v>-133439233.62</v>
      </c>
      <c r="D3430" s="329">
        <v>23068779.890000001</v>
      </c>
      <c r="E3430" s="329">
        <v>1781728.17</v>
      </c>
      <c r="F3430" s="329">
        <v>-112152181.90000001</v>
      </c>
    </row>
    <row r="3431" spans="1:6" hidden="1" x14ac:dyDescent="0.25">
      <c r="A3431" s="327" t="s">
        <v>6407</v>
      </c>
      <c r="B3431" s="328" t="s">
        <v>6408</v>
      </c>
      <c r="C3431" s="329">
        <v>285000</v>
      </c>
      <c r="D3431" s="329">
        <v>285000</v>
      </c>
      <c r="E3431" s="329">
        <v>570000</v>
      </c>
      <c r="F3431" s="329">
        <v>0</v>
      </c>
    </row>
    <row r="3432" spans="1:6" hidden="1" x14ac:dyDescent="0.25">
      <c r="A3432" s="327" t="s">
        <v>6409</v>
      </c>
      <c r="B3432" s="328" t="s">
        <v>6410</v>
      </c>
      <c r="C3432" s="329">
        <v>-4900000</v>
      </c>
      <c r="D3432" s="329">
        <v>3990000</v>
      </c>
      <c r="E3432" s="329">
        <v>0</v>
      </c>
      <c r="F3432" s="329">
        <v>-910000</v>
      </c>
    </row>
    <row r="3433" spans="1:6" hidden="1" x14ac:dyDescent="0.25">
      <c r="A3433" s="327" t="s">
        <v>6411</v>
      </c>
      <c r="B3433" s="328" t="s">
        <v>6402</v>
      </c>
      <c r="C3433" s="329">
        <v>0</v>
      </c>
      <c r="D3433" s="329">
        <v>0</v>
      </c>
      <c r="E3433" s="329">
        <v>0</v>
      </c>
      <c r="F3433" s="329">
        <v>0</v>
      </c>
    </row>
    <row r="3434" spans="1:6" hidden="1" x14ac:dyDescent="0.25">
      <c r="A3434" s="327" t="s">
        <v>6412</v>
      </c>
      <c r="B3434" s="328" t="s">
        <v>6413</v>
      </c>
      <c r="C3434" s="329">
        <v>0</v>
      </c>
      <c r="D3434" s="329">
        <v>0</v>
      </c>
      <c r="E3434" s="329">
        <v>0</v>
      </c>
      <c r="F3434" s="329">
        <v>0</v>
      </c>
    </row>
    <row r="3435" spans="1:6" hidden="1" x14ac:dyDescent="0.25">
      <c r="A3435" s="327" t="s">
        <v>6414</v>
      </c>
      <c r="B3435" s="328" t="s">
        <v>6415</v>
      </c>
      <c r="C3435" s="329">
        <v>0</v>
      </c>
      <c r="D3435" s="329">
        <v>0</v>
      </c>
      <c r="E3435" s="329">
        <v>0</v>
      </c>
      <c r="F3435" s="329">
        <v>0</v>
      </c>
    </row>
    <row r="3436" spans="1:6" hidden="1" x14ac:dyDescent="0.25">
      <c r="A3436" s="327" t="s">
        <v>6416</v>
      </c>
      <c r="B3436" s="328" t="s">
        <v>6417</v>
      </c>
      <c r="C3436" s="329">
        <v>0</v>
      </c>
      <c r="D3436" s="329">
        <v>0</v>
      </c>
      <c r="E3436" s="329">
        <v>0</v>
      </c>
      <c r="F3436" s="329">
        <v>0</v>
      </c>
    </row>
    <row r="3437" spans="1:6" hidden="1" x14ac:dyDescent="0.25">
      <c r="A3437" s="327" t="s">
        <v>6418</v>
      </c>
      <c r="B3437" s="328" t="s">
        <v>6419</v>
      </c>
      <c r="C3437" s="329">
        <v>0</v>
      </c>
      <c r="D3437" s="329">
        <v>0</v>
      </c>
      <c r="E3437" s="329">
        <v>0</v>
      </c>
      <c r="F3437" s="329">
        <v>0</v>
      </c>
    </row>
    <row r="3438" spans="1:6" hidden="1" x14ac:dyDescent="0.25">
      <c r="A3438" s="327" t="s">
        <v>6420</v>
      </c>
      <c r="B3438" s="328" t="s">
        <v>6421</v>
      </c>
      <c r="C3438" s="329">
        <v>0</v>
      </c>
      <c r="D3438" s="329">
        <v>0</v>
      </c>
      <c r="E3438" s="329">
        <v>0</v>
      </c>
      <c r="F3438" s="329">
        <v>0</v>
      </c>
    </row>
    <row r="3439" spans="1:6" hidden="1" x14ac:dyDescent="0.25">
      <c r="A3439" s="327" t="s">
        <v>6422</v>
      </c>
      <c r="B3439" s="328" t="s">
        <v>6423</v>
      </c>
      <c r="C3439" s="329">
        <v>0</v>
      </c>
      <c r="D3439" s="329">
        <v>0</v>
      </c>
      <c r="E3439" s="329">
        <v>0</v>
      </c>
      <c r="F3439" s="329">
        <v>0</v>
      </c>
    </row>
    <row r="3440" spans="1:6" hidden="1" x14ac:dyDescent="0.25">
      <c r="A3440" s="327" t="s">
        <v>6424</v>
      </c>
      <c r="B3440" s="328" t="s">
        <v>6425</v>
      </c>
      <c r="C3440" s="329">
        <v>0</v>
      </c>
      <c r="D3440" s="329">
        <v>0</v>
      </c>
      <c r="E3440" s="329">
        <v>0</v>
      </c>
      <c r="F3440" s="329">
        <v>0</v>
      </c>
    </row>
    <row r="3441" spans="1:6" hidden="1" x14ac:dyDescent="0.25">
      <c r="A3441" s="327" t="s">
        <v>6426</v>
      </c>
      <c r="B3441" s="328" t="s">
        <v>6427</v>
      </c>
      <c r="C3441" s="329">
        <v>0</v>
      </c>
      <c r="D3441" s="329">
        <v>99033852</v>
      </c>
      <c r="E3441" s="329">
        <v>99033852</v>
      </c>
      <c r="F3441" s="329">
        <v>0</v>
      </c>
    </row>
    <row r="3442" spans="1:6" hidden="1" x14ac:dyDescent="0.25">
      <c r="A3442" s="327" t="s">
        <v>6428</v>
      </c>
      <c r="B3442" s="328" t="s">
        <v>6429</v>
      </c>
      <c r="C3442" s="329">
        <v>2425192766</v>
      </c>
      <c r="D3442" s="329">
        <v>99033852</v>
      </c>
      <c r="E3442" s="329">
        <v>0</v>
      </c>
      <c r="F3442" s="329">
        <v>2524226618</v>
      </c>
    </row>
    <row r="3443" spans="1:6" hidden="1" x14ac:dyDescent="0.25">
      <c r="A3443" s="327" t="s">
        <v>6430</v>
      </c>
      <c r="B3443" s="328" t="s">
        <v>6429</v>
      </c>
      <c r="C3443" s="329">
        <v>2425192766</v>
      </c>
      <c r="D3443" s="329">
        <v>99033852</v>
      </c>
      <c r="E3443" s="329">
        <v>0</v>
      </c>
      <c r="F3443" s="329">
        <v>2524226618</v>
      </c>
    </row>
    <row r="3444" spans="1:6" hidden="1" x14ac:dyDescent="0.25">
      <c r="A3444" s="327" t="s">
        <v>6431</v>
      </c>
      <c r="B3444" s="328" t="s">
        <v>6432</v>
      </c>
      <c r="C3444" s="329">
        <v>-2425192766</v>
      </c>
      <c r="D3444" s="329">
        <v>0</v>
      </c>
      <c r="E3444" s="329">
        <v>99033852</v>
      </c>
      <c r="F3444" s="329">
        <v>-2524226618</v>
      </c>
    </row>
    <row r="3445" spans="1:6" hidden="1" x14ac:dyDescent="0.25">
      <c r="A3445" s="327" t="s">
        <v>6433</v>
      </c>
      <c r="B3445" s="328" t="s">
        <v>6432</v>
      </c>
      <c r="C3445" s="329">
        <v>-2425192766</v>
      </c>
      <c r="D3445" s="329">
        <v>0</v>
      </c>
      <c r="E3445" s="329">
        <v>99033852</v>
      </c>
      <c r="F3445" s="329">
        <v>-2524226618</v>
      </c>
    </row>
    <row r="3446" spans="1:6" hidden="1" x14ac:dyDescent="0.25">
      <c r="A3446" s="327" t="s">
        <v>6434</v>
      </c>
      <c r="B3446" s="328" t="s">
        <v>6435</v>
      </c>
      <c r="C3446" s="329">
        <v>220</v>
      </c>
      <c r="D3446" s="329">
        <v>0</v>
      </c>
      <c r="E3446" s="329">
        <v>0</v>
      </c>
      <c r="F3446" s="329">
        <v>220</v>
      </c>
    </row>
    <row r="3447" spans="1:6" hidden="1" x14ac:dyDescent="0.25">
      <c r="A3447" s="327" t="s">
        <v>6436</v>
      </c>
      <c r="B3447" s="328" t="s">
        <v>6437</v>
      </c>
      <c r="C3447" s="329">
        <v>0</v>
      </c>
      <c r="D3447" s="329">
        <v>0</v>
      </c>
      <c r="E3447" s="329">
        <v>0</v>
      </c>
      <c r="F3447" s="329">
        <v>0</v>
      </c>
    </row>
    <row r="3448" spans="1:6" hidden="1" x14ac:dyDescent="0.25">
      <c r="A3448" s="327" t="s">
        <v>6438</v>
      </c>
      <c r="B3448" s="328" t="s">
        <v>6439</v>
      </c>
      <c r="C3448" s="329">
        <v>0</v>
      </c>
      <c r="D3448" s="329">
        <v>0</v>
      </c>
      <c r="E3448" s="329">
        <v>0</v>
      </c>
      <c r="F3448" s="329">
        <v>0</v>
      </c>
    </row>
    <row r="3449" spans="1:6" hidden="1" x14ac:dyDescent="0.25">
      <c r="A3449" s="327" t="s">
        <v>6440</v>
      </c>
      <c r="B3449" s="328" t="s">
        <v>6441</v>
      </c>
      <c r="C3449" s="329">
        <v>220</v>
      </c>
      <c r="D3449" s="329">
        <v>0</v>
      </c>
      <c r="E3449" s="329">
        <v>0</v>
      </c>
      <c r="F3449" s="329">
        <v>220</v>
      </c>
    </row>
    <row r="3450" spans="1:6" hidden="1" x14ac:dyDescent="0.25">
      <c r="A3450" s="327" t="s">
        <v>6442</v>
      </c>
      <c r="B3450" s="328" t="s">
        <v>2412</v>
      </c>
      <c r="C3450" s="329">
        <v>220</v>
      </c>
      <c r="D3450" s="329">
        <v>0</v>
      </c>
      <c r="E3450" s="329">
        <v>0</v>
      </c>
      <c r="F3450" s="329">
        <v>220</v>
      </c>
    </row>
    <row r="3451" spans="1:6" hidden="1" x14ac:dyDescent="0.25">
      <c r="A3451" s="327" t="s">
        <v>6443</v>
      </c>
      <c r="B3451" s="328" t="s">
        <v>6444</v>
      </c>
      <c r="C3451" s="329">
        <v>0</v>
      </c>
      <c r="D3451" s="329">
        <v>0</v>
      </c>
      <c r="E3451" s="329">
        <v>0</v>
      </c>
      <c r="F3451" s="329">
        <v>0</v>
      </c>
    </row>
    <row r="3452" spans="1:6" hidden="1" x14ac:dyDescent="0.25">
      <c r="A3452" s="327" t="s">
        <v>6445</v>
      </c>
      <c r="B3452" s="328" t="s">
        <v>6446</v>
      </c>
      <c r="C3452" s="329">
        <v>0</v>
      </c>
      <c r="D3452" s="329">
        <v>0</v>
      </c>
      <c r="E3452" s="329">
        <v>0</v>
      </c>
      <c r="F3452" s="329">
        <v>0</v>
      </c>
    </row>
    <row r="3453" spans="1:6" hidden="1" x14ac:dyDescent="0.25">
      <c r="A3453" s="327" t="s">
        <v>6447</v>
      </c>
      <c r="B3453" s="328" t="s">
        <v>6448</v>
      </c>
      <c r="C3453" s="329">
        <v>0</v>
      </c>
      <c r="D3453" s="329">
        <v>0</v>
      </c>
      <c r="E3453" s="329">
        <v>0</v>
      </c>
      <c r="F3453" s="329">
        <v>0</v>
      </c>
    </row>
    <row r="3454" spans="1:6" hidden="1" x14ac:dyDescent="0.25">
      <c r="A3454" s="327" t="s">
        <v>6449</v>
      </c>
      <c r="B3454" s="328" t="s">
        <v>6450</v>
      </c>
      <c r="C3454" s="329">
        <v>-220</v>
      </c>
      <c r="D3454" s="329">
        <v>0</v>
      </c>
      <c r="E3454" s="329">
        <v>0</v>
      </c>
      <c r="F3454" s="329">
        <v>-220</v>
      </c>
    </row>
    <row r="3455" spans="1:6" hidden="1" x14ac:dyDescent="0.25">
      <c r="A3455" s="327" t="s">
        <v>6451</v>
      </c>
      <c r="B3455" s="328" t="s">
        <v>6437</v>
      </c>
      <c r="C3455" s="329">
        <v>0</v>
      </c>
      <c r="D3455" s="329">
        <v>0</v>
      </c>
      <c r="E3455" s="329">
        <v>0</v>
      </c>
      <c r="F3455" s="329">
        <v>0</v>
      </c>
    </row>
    <row r="3456" spans="1:6" hidden="1" x14ac:dyDescent="0.25">
      <c r="A3456" s="327" t="s">
        <v>6452</v>
      </c>
      <c r="B3456" s="328" t="s">
        <v>6439</v>
      </c>
      <c r="C3456" s="329">
        <v>0</v>
      </c>
      <c r="D3456" s="329">
        <v>0</v>
      </c>
      <c r="E3456" s="329">
        <v>0</v>
      </c>
      <c r="F3456" s="329">
        <v>0</v>
      </c>
    </row>
    <row r="3457" spans="1:6" hidden="1" x14ac:dyDescent="0.25">
      <c r="A3457" s="327" t="s">
        <v>6453</v>
      </c>
      <c r="B3457" s="328" t="s">
        <v>6441</v>
      </c>
      <c r="C3457" s="329">
        <v>-220</v>
      </c>
      <c r="D3457" s="329">
        <v>0</v>
      </c>
      <c r="E3457" s="329">
        <v>0</v>
      </c>
      <c r="F3457" s="329">
        <v>-220</v>
      </c>
    </row>
    <row r="3458" spans="1:6" hidden="1" x14ac:dyDescent="0.25">
      <c r="A3458" s="327" t="s">
        <v>6454</v>
      </c>
      <c r="B3458" s="328" t="s">
        <v>2412</v>
      </c>
      <c r="C3458" s="329">
        <v>-220</v>
      </c>
      <c r="D3458" s="329">
        <v>0</v>
      </c>
      <c r="E3458" s="329">
        <v>0</v>
      </c>
      <c r="F3458" s="329">
        <v>-220</v>
      </c>
    </row>
    <row r="3459" spans="1:6" hidden="1" x14ac:dyDescent="0.25">
      <c r="A3459" s="327" t="s">
        <v>6455</v>
      </c>
      <c r="B3459" s="328" t="s">
        <v>6444</v>
      </c>
      <c r="C3459" s="329">
        <v>0</v>
      </c>
      <c r="D3459" s="329">
        <v>0</v>
      </c>
      <c r="E3459" s="329">
        <v>0</v>
      </c>
      <c r="F3459" s="329">
        <v>0</v>
      </c>
    </row>
    <row r="3460" spans="1:6" hidden="1" x14ac:dyDescent="0.25">
      <c r="A3460" s="327" t="s">
        <v>6456</v>
      </c>
      <c r="B3460" s="328" t="s">
        <v>6446</v>
      </c>
      <c r="C3460" s="329">
        <v>0</v>
      </c>
      <c r="D3460" s="329">
        <v>0</v>
      </c>
      <c r="E3460" s="329">
        <v>0</v>
      </c>
      <c r="F3460" s="329">
        <v>0</v>
      </c>
    </row>
    <row r="3461" spans="1:6" hidden="1" x14ac:dyDescent="0.25">
      <c r="A3461" s="327" t="s">
        <v>6457</v>
      </c>
      <c r="B3461" s="328" t="s">
        <v>6448</v>
      </c>
      <c r="C3461" s="329">
        <v>0</v>
      </c>
      <c r="D3461" s="329">
        <v>0</v>
      </c>
      <c r="E3461" s="329">
        <v>0</v>
      </c>
      <c r="F3461" s="329">
        <v>0</v>
      </c>
    </row>
    <row r="3462" spans="1:6" hidden="1" x14ac:dyDescent="0.25">
      <c r="A3462" s="327" t="s">
        <v>6458</v>
      </c>
      <c r="B3462" s="328" t="s">
        <v>6459</v>
      </c>
      <c r="C3462" s="329">
        <v>0</v>
      </c>
      <c r="D3462" s="329">
        <v>15882163003.050001</v>
      </c>
      <c r="E3462" s="329">
        <v>15882163003.050001</v>
      </c>
      <c r="F3462" s="329">
        <v>0</v>
      </c>
    </row>
    <row r="3463" spans="1:6" hidden="1" x14ac:dyDescent="0.25">
      <c r="A3463" s="327" t="s">
        <v>6460</v>
      </c>
      <c r="B3463" s="328" t="s">
        <v>6461</v>
      </c>
      <c r="C3463" s="329">
        <v>594407172.41999996</v>
      </c>
      <c r="D3463" s="329">
        <v>298865059.60000002</v>
      </c>
      <c r="E3463" s="329">
        <v>493303442.06999999</v>
      </c>
      <c r="F3463" s="329">
        <v>399968789.94999999</v>
      </c>
    </row>
    <row r="3464" spans="1:6" hidden="1" x14ac:dyDescent="0.25">
      <c r="A3464" s="327" t="s">
        <v>6462</v>
      </c>
      <c r="B3464" s="328" t="s">
        <v>6463</v>
      </c>
      <c r="C3464" s="329">
        <v>-594407172.41999996</v>
      </c>
      <c r="D3464" s="329">
        <v>493303442.06999999</v>
      </c>
      <c r="E3464" s="329">
        <v>298865059.60000002</v>
      </c>
      <c r="F3464" s="329">
        <v>-399968789.94999999</v>
      </c>
    </row>
    <row r="3465" spans="1:6" hidden="1" x14ac:dyDescent="0.25">
      <c r="A3465" s="327" t="s">
        <v>6464</v>
      </c>
      <c r="B3465" s="328" t="s">
        <v>6465</v>
      </c>
      <c r="C3465" s="329">
        <v>6725859267.4499998</v>
      </c>
      <c r="D3465" s="329">
        <v>0</v>
      </c>
      <c r="E3465" s="329">
        <v>6725859267.4499998</v>
      </c>
      <c r="F3465" s="329">
        <v>0</v>
      </c>
    </row>
    <row r="3466" spans="1:6" hidden="1" x14ac:dyDescent="0.25">
      <c r="A3466" s="327" t="s">
        <v>6466</v>
      </c>
      <c r="B3466" s="328" t="s">
        <v>6467</v>
      </c>
      <c r="C3466" s="329">
        <v>-6725859267.4499998</v>
      </c>
      <c r="D3466" s="329">
        <v>6725859267.4499998</v>
      </c>
      <c r="E3466" s="329">
        <v>0</v>
      </c>
      <c r="F3466" s="329">
        <v>0</v>
      </c>
    </row>
    <row r="3467" spans="1:6" hidden="1" x14ac:dyDescent="0.25">
      <c r="A3467" s="327" t="s">
        <v>6468</v>
      </c>
      <c r="B3467" s="328" t="s">
        <v>6465</v>
      </c>
      <c r="C3467" s="329">
        <v>0</v>
      </c>
      <c r="D3467" s="329">
        <v>7192467976.4599991</v>
      </c>
      <c r="E3467" s="329">
        <v>1171667257.47</v>
      </c>
      <c r="F3467" s="329">
        <v>6020800718.9899988</v>
      </c>
    </row>
    <row r="3468" spans="1:6" hidden="1" x14ac:dyDescent="0.25">
      <c r="A3468" s="327" t="s">
        <v>6469</v>
      </c>
      <c r="B3468" s="328" t="s">
        <v>6470</v>
      </c>
      <c r="C3468" s="329">
        <v>0</v>
      </c>
      <c r="D3468" s="329">
        <v>6452482849</v>
      </c>
      <c r="E3468" s="329">
        <v>0</v>
      </c>
      <c r="F3468" s="329">
        <v>6452482849</v>
      </c>
    </row>
    <row r="3469" spans="1:6" hidden="1" x14ac:dyDescent="0.25">
      <c r="A3469" s="327" t="s">
        <v>6471</v>
      </c>
      <c r="B3469" s="328" t="s">
        <v>6472</v>
      </c>
      <c r="C3469" s="329">
        <v>0</v>
      </c>
      <c r="D3469" s="329">
        <v>722855166</v>
      </c>
      <c r="E3469" s="329">
        <v>0</v>
      </c>
      <c r="F3469" s="329">
        <v>722855166</v>
      </c>
    </row>
    <row r="3470" spans="1:6" hidden="1" x14ac:dyDescent="0.25">
      <c r="A3470" s="327" t="s">
        <v>6473</v>
      </c>
      <c r="B3470" s="328" t="s">
        <v>6474</v>
      </c>
      <c r="C3470" s="329">
        <v>0</v>
      </c>
      <c r="D3470" s="329">
        <v>17129961.460000001</v>
      </c>
      <c r="E3470" s="329">
        <v>1171667257.47</v>
      </c>
      <c r="F3470" s="329">
        <v>-1154537296.01</v>
      </c>
    </row>
    <row r="3471" spans="1:6" hidden="1" x14ac:dyDescent="0.25">
      <c r="A3471" s="327" t="s">
        <v>6475</v>
      </c>
      <c r="B3471" s="328" t="s">
        <v>6467</v>
      </c>
      <c r="C3471" s="329">
        <v>0</v>
      </c>
      <c r="D3471" s="329">
        <v>1171667257.47</v>
      </c>
      <c r="E3471" s="329">
        <v>7192467976.4599991</v>
      </c>
      <c r="F3471" s="329">
        <v>-6020800718.9899988</v>
      </c>
    </row>
    <row r="3472" spans="1:6" hidden="1" x14ac:dyDescent="0.25">
      <c r="A3472" s="327" t="s">
        <v>6476</v>
      </c>
      <c r="B3472" s="328" t="s">
        <v>6477</v>
      </c>
      <c r="C3472" s="329">
        <v>0</v>
      </c>
      <c r="D3472" s="329">
        <v>0</v>
      </c>
      <c r="E3472" s="329">
        <v>6452482849</v>
      </c>
      <c r="F3472" s="329">
        <v>-6452482849</v>
      </c>
    </row>
    <row r="3473" spans="1:6" hidden="1" x14ac:dyDescent="0.25">
      <c r="A3473" s="327" t="s">
        <v>6478</v>
      </c>
      <c r="B3473" s="328" t="s">
        <v>6479</v>
      </c>
      <c r="C3473" s="329">
        <v>0</v>
      </c>
      <c r="D3473" s="329">
        <v>0</v>
      </c>
      <c r="E3473" s="329">
        <v>722855166</v>
      </c>
      <c r="F3473" s="329">
        <v>-722855166</v>
      </c>
    </row>
    <row r="3474" spans="1:6" hidden="1" x14ac:dyDescent="0.25">
      <c r="A3474" s="327" t="s">
        <v>6480</v>
      </c>
      <c r="B3474" s="328" t="s">
        <v>6481</v>
      </c>
      <c r="C3474" s="329">
        <v>0</v>
      </c>
      <c r="D3474" s="329">
        <v>1171667257.47</v>
      </c>
      <c r="E3474" s="329">
        <v>17129961.460000001</v>
      </c>
      <c r="F3474" s="329">
        <v>1154537296.01</v>
      </c>
    </row>
    <row r="3475" spans="1:6" hidden="1" x14ac:dyDescent="0.25">
      <c r="A3475" s="327" t="s">
        <v>6482</v>
      </c>
      <c r="B3475" s="328" t="s">
        <v>6483</v>
      </c>
      <c r="C3475" s="329">
        <v>0</v>
      </c>
      <c r="D3475" s="329">
        <v>125234445447.59</v>
      </c>
      <c r="E3475" s="329">
        <v>125234445447.59</v>
      </c>
      <c r="F3475" s="329">
        <v>0</v>
      </c>
    </row>
    <row r="3476" spans="1:6" hidden="1" x14ac:dyDescent="0.25">
      <c r="A3476" s="327" t="s">
        <v>6484</v>
      </c>
      <c r="B3476" s="328" t="s">
        <v>6485</v>
      </c>
      <c r="C3476" s="329">
        <v>0</v>
      </c>
      <c r="D3476" s="329">
        <v>41267510964.650009</v>
      </c>
      <c r="E3476" s="329">
        <v>41267510964.650009</v>
      </c>
      <c r="F3476" s="329">
        <v>0</v>
      </c>
    </row>
    <row r="3477" spans="1:6" hidden="1" x14ac:dyDescent="0.25">
      <c r="A3477" s="327" t="s">
        <v>6486</v>
      </c>
      <c r="B3477" s="328" t="s">
        <v>6487</v>
      </c>
      <c r="C3477" s="329">
        <v>0</v>
      </c>
      <c r="D3477" s="329">
        <v>6103708236.71</v>
      </c>
      <c r="E3477" s="329">
        <v>0</v>
      </c>
      <c r="F3477" s="329">
        <v>6103708236.71</v>
      </c>
    </row>
    <row r="3478" spans="1:6" hidden="1" x14ac:dyDescent="0.25">
      <c r="A3478" s="327" t="s">
        <v>6488</v>
      </c>
      <c r="B3478" s="328" t="s">
        <v>6489</v>
      </c>
      <c r="C3478" s="329">
        <v>0</v>
      </c>
      <c r="D3478" s="329">
        <v>12350150416.369999</v>
      </c>
      <c r="E3478" s="329">
        <v>12390604006.83</v>
      </c>
      <c r="F3478" s="329">
        <v>-40453590.460000992</v>
      </c>
    </row>
    <row r="3479" spans="1:6" hidden="1" x14ac:dyDescent="0.25">
      <c r="A3479" s="327" t="s">
        <v>6490</v>
      </c>
      <c r="B3479" s="328" t="s">
        <v>6491</v>
      </c>
      <c r="C3479" s="329">
        <v>0</v>
      </c>
      <c r="D3479" s="329">
        <v>1210106046.6000001</v>
      </c>
      <c r="E3479" s="329">
        <v>894988632.34000003</v>
      </c>
      <c r="F3479" s="329">
        <v>315117414.26000011</v>
      </c>
    </row>
    <row r="3480" spans="1:6" hidden="1" x14ac:dyDescent="0.25">
      <c r="A3480" s="327" t="s">
        <v>6492</v>
      </c>
      <c r="B3480" s="328" t="s">
        <v>6493</v>
      </c>
      <c r="C3480" s="329">
        <v>0</v>
      </c>
      <c r="D3480" s="329">
        <v>16529354024.499998</v>
      </c>
      <c r="E3480" s="329">
        <v>16529354024.499998</v>
      </c>
      <c r="F3480" s="329">
        <v>0</v>
      </c>
    </row>
    <row r="3481" spans="1:6" hidden="1" x14ac:dyDescent="0.25">
      <c r="A3481" s="327" t="s">
        <v>6494</v>
      </c>
      <c r="B3481" s="328" t="s">
        <v>6495</v>
      </c>
      <c r="C3481" s="329">
        <v>0</v>
      </c>
      <c r="D3481" s="329">
        <v>5074192240.4700003</v>
      </c>
      <c r="E3481" s="329">
        <v>11452564300.98</v>
      </c>
      <c r="F3481" s="329">
        <v>-6378372060.5099993</v>
      </c>
    </row>
    <row r="3482" spans="1:6" hidden="1" x14ac:dyDescent="0.25">
      <c r="A3482" s="327" t="s">
        <v>6496</v>
      </c>
      <c r="B3482" s="328" t="s">
        <v>6497</v>
      </c>
      <c r="C3482" s="329">
        <v>0</v>
      </c>
      <c r="D3482" s="329">
        <v>83966934482.940002</v>
      </c>
      <c r="E3482" s="329">
        <v>83966934482.940002</v>
      </c>
      <c r="F3482" s="329">
        <v>0</v>
      </c>
    </row>
    <row r="3483" spans="1:6" hidden="1" x14ac:dyDescent="0.25">
      <c r="A3483" s="327" t="s">
        <v>6498</v>
      </c>
      <c r="B3483" s="328" t="s">
        <v>6499</v>
      </c>
      <c r="C3483" s="329">
        <v>0</v>
      </c>
      <c r="D3483" s="329">
        <v>0</v>
      </c>
      <c r="E3483" s="329">
        <v>5813055463.5299997</v>
      </c>
      <c r="F3483" s="329">
        <v>-5813055463.5299997</v>
      </c>
    </row>
    <row r="3484" spans="1:6" hidden="1" x14ac:dyDescent="0.25">
      <c r="A3484" s="327" t="s">
        <v>6500</v>
      </c>
      <c r="B3484" s="328" t="s">
        <v>6501</v>
      </c>
      <c r="C3484" s="329">
        <v>0</v>
      </c>
      <c r="D3484" s="329">
        <v>45299755483.129997</v>
      </c>
      <c r="E3484" s="329">
        <v>44724304965.209999</v>
      </c>
      <c r="F3484" s="329">
        <v>575450517.91999817</v>
      </c>
    </row>
    <row r="3485" spans="1:6" hidden="1" x14ac:dyDescent="0.25">
      <c r="A3485" s="327" t="s">
        <v>6502</v>
      </c>
      <c r="B3485" s="328" t="s">
        <v>6501</v>
      </c>
      <c r="C3485" s="329">
        <v>0</v>
      </c>
      <c r="D3485" s="329">
        <v>31579592710.439999</v>
      </c>
      <c r="E3485" s="329">
        <v>31004142192.52</v>
      </c>
      <c r="F3485" s="329">
        <v>575450517.91999817</v>
      </c>
    </row>
    <row r="3486" spans="1:6" hidden="1" x14ac:dyDescent="0.25">
      <c r="A3486" s="327" t="s">
        <v>6503</v>
      </c>
      <c r="B3486" s="328" t="s">
        <v>6504</v>
      </c>
      <c r="C3486" s="329">
        <v>0</v>
      </c>
      <c r="D3486" s="329">
        <v>3752745124.4000001</v>
      </c>
      <c r="E3486" s="329">
        <v>3752745124.4000001</v>
      </c>
      <c r="F3486" s="329">
        <v>0</v>
      </c>
    </row>
    <row r="3487" spans="1:6" hidden="1" x14ac:dyDescent="0.25">
      <c r="A3487" s="327" t="s">
        <v>6505</v>
      </c>
      <c r="B3487" s="328" t="s">
        <v>6506</v>
      </c>
      <c r="C3487" s="329">
        <v>0</v>
      </c>
      <c r="D3487" s="329">
        <v>9967417648.289999</v>
      </c>
      <c r="E3487" s="329">
        <v>9967417648.289999</v>
      </c>
      <c r="F3487" s="329">
        <v>0</v>
      </c>
    </row>
    <row r="3488" spans="1:6" hidden="1" x14ac:dyDescent="0.25">
      <c r="A3488" s="327" t="s">
        <v>6507</v>
      </c>
      <c r="B3488" s="328" t="s">
        <v>6508</v>
      </c>
      <c r="C3488" s="329">
        <v>0</v>
      </c>
      <c r="D3488" s="329">
        <v>10118898885.689999</v>
      </c>
      <c r="E3488" s="329">
        <v>11499528600.799999</v>
      </c>
      <c r="F3488" s="329">
        <v>-1380629715.1100006</v>
      </c>
    </row>
    <row r="3489" spans="1:6" hidden="1" x14ac:dyDescent="0.25">
      <c r="A3489" s="327" t="s">
        <v>6509</v>
      </c>
      <c r="B3489" s="328" t="s">
        <v>6510</v>
      </c>
      <c r="C3489" s="329">
        <v>0</v>
      </c>
      <c r="D3489" s="329">
        <v>7660860722.3000011</v>
      </c>
      <c r="E3489" s="329">
        <v>7660860722.3000002</v>
      </c>
      <c r="F3489" s="329">
        <v>0</v>
      </c>
    </row>
    <row r="3490" spans="1:6" hidden="1" x14ac:dyDescent="0.25">
      <c r="A3490" s="327" t="s">
        <v>6511</v>
      </c>
      <c r="B3490" s="328" t="s">
        <v>6512</v>
      </c>
      <c r="C3490" s="329">
        <v>0</v>
      </c>
      <c r="D3490" s="329">
        <v>7315435174.1100006</v>
      </c>
      <c r="E3490" s="329">
        <v>7188423264.9300003</v>
      </c>
      <c r="F3490" s="329">
        <v>127011909.18000031</v>
      </c>
    </row>
    <row r="3491" spans="1:6" hidden="1" x14ac:dyDescent="0.25">
      <c r="A3491" s="327" t="s">
        <v>6513</v>
      </c>
      <c r="B3491" s="328" t="s">
        <v>6514</v>
      </c>
      <c r="C3491" s="329">
        <v>0</v>
      </c>
      <c r="D3491" s="329">
        <v>6954288648.2699995</v>
      </c>
      <c r="E3491" s="329">
        <v>6819115894.6700001</v>
      </c>
      <c r="F3491" s="329">
        <v>135172753.59999943</v>
      </c>
    </row>
    <row r="3492" spans="1:6" hidden="1" x14ac:dyDescent="0.25">
      <c r="A3492" s="327" t="s">
        <v>6515</v>
      </c>
      <c r="B3492" s="328" t="s">
        <v>6516</v>
      </c>
      <c r="C3492" s="329">
        <v>0</v>
      </c>
      <c r="D3492" s="329">
        <v>6617695569.4400005</v>
      </c>
      <c r="E3492" s="329">
        <v>261645571.5</v>
      </c>
      <c r="F3492" s="329">
        <v>6356049997.9400005</v>
      </c>
    </row>
    <row r="3493" spans="1:6" hidden="1" x14ac:dyDescent="0.25">
      <c r="A3493" s="327" t="s">
        <v>6517</v>
      </c>
      <c r="B3493" s="328" t="s">
        <v>6518</v>
      </c>
      <c r="C3493" s="329">
        <v>0</v>
      </c>
      <c r="D3493" s="329">
        <v>0</v>
      </c>
      <c r="E3493" s="329">
        <v>0</v>
      </c>
      <c r="F3493" s="329">
        <v>0</v>
      </c>
    </row>
    <row r="3494" spans="1:6" hidden="1" x14ac:dyDescent="0.25">
      <c r="A3494" s="327" t="s">
        <v>6519</v>
      </c>
      <c r="B3494" s="328" t="s">
        <v>6520</v>
      </c>
      <c r="C3494" s="329">
        <v>0</v>
      </c>
      <c r="D3494" s="329">
        <v>0</v>
      </c>
      <c r="E3494" s="329">
        <v>0</v>
      </c>
      <c r="F3494" s="329">
        <v>0</v>
      </c>
    </row>
    <row r="3495" spans="1:6" hidden="1" x14ac:dyDescent="0.25">
      <c r="A3495" s="327" t="s">
        <v>6521</v>
      </c>
      <c r="B3495" s="328" t="s">
        <v>6522</v>
      </c>
      <c r="C3495" s="329">
        <v>0</v>
      </c>
      <c r="D3495" s="329">
        <v>0</v>
      </c>
      <c r="E3495" s="329">
        <v>0</v>
      </c>
      <c r="F3495" s="329">
        <v>0</v>
      </c>
    </row>
    <row r="3496" spans="1:6" hidden="1" x14ac:dyDescent="0.25">
      <c r="A3496" s="327" t="s">
        <v>6523</v>
      </c>
      <c r="B3496" s="328" t="s">
        <v>6524</v>
      </c>
      <c r="C3496" s="329">
        <v>0</v>
      </c>
      <c r="D3496" s="329">
        <v>0</v>
      </c>
      <c r="E3496" s="329">
        <v>0</v>
      </c>
      <c r="F3496" s="329">
        <v>0</v>
      </c>
    </row>
    <row r="3497" spans="1:6" x14ac:dyDescent="0.25">
      <c r="A3497" s="327"/>
      <c r="B3497" s="328"/>
      <c r="C3497" s="328"/>
      <c r="D3497" s="328"/>
      <c r="E3497" s="328"/>
      <c r="F3497" s="328"/>
    </row>
  </sheetData>
  <autoFilter ref="A2:G3496">
    <filterColumn colId="0">
      <customFilters>
        <customFilter val="3.2*"/>
      </customFilters>
    </filterColumn>
  </autoFilter>
  <mergeCells count="1">
    <mergeCell ref="A1:F1"/>
  </mergeCells>
  <pageMargins left="0.70866141732283472" right="0.70866141732283472" top="0.74803149606299213" bottom="0.74803149606299213" header="0.31496062992125984" footer="0.31496062992125984"/>
  <pageSetup scale="8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87"/>
  <sheetViews>
    <sheetView topLeftCell="A736" workbookViewId="0">
      <selection activeCell="B768" sqref="B768"/>
    </sheetView>
  </sheetViews>
  <sheetFormatPr baseColWidth="10" defaultRowHeight="15" x14ac:dyDescent="0.25"/>
  <cols>
    <col min="1" max="1" width="13.85546875" bestFit="1" customWidth="1"/>
    <col min="2" max="2" width="66.140625" bestFit="1" customWidth="1"/>
    <col min="3" max="6" width="17.85546875" style="318" bestFit="1" customWidth="1"/>
    <col min="7" max="7" width="15.85546875" bestFit="1" customWidth="1"/>
    <col min="8" max="8" width="16.140625" bestFit="1" customWidth="1"/>
  </cols>
  <sheetData>
    <row r="1" spans="1:7" x14ac:dyDescent="0.25">
      <c r="A1" t="s">
        <v>324</v>
      </c>
      <c r="B1" t="s">
        <v>325</v>
      </c>
      <c r="C1" t="s">
        <v>326</v>
      </c>
      <c r="D1" t="s">
        <v>327</v>
      </c>
      <c r="E1" t="s">
        <v>328</v>
      </c>
      <c r="F1" t="s">
        <v>329</v>
      </c>
    </row>
    <row r="2" spans="1:7" x14ac:dyDescent="0.25">
      <c r="A2" t="s">
        <v>330</v>
      </c>
      <c r="B2" t="s">
        <v>0</v>
      </c>
      <c r="C2" s="1">
        <v>21380155057.830002</v>
      </c>
      <c r="D2" s="1">
        <v>5541541257.5900002</v>
      </c>
      <c r="E2" s="1">
        <v>5621429109.6000004</v>
      </c>
      <c r="F2" s="1">
        <v>21300267205.82</v>
      </c>
      <c r="G2" s="1"/>
    </row>
    <row r="3" spans="1:7" x14ac:dyDescent="0.25">
      <c r="A3" t="s">
        <v>331</v>
      </c>
      <c r="B3" t="s">
        <v>332</v>
      </c>
      <c r="C3" s="1">
        <v>1232285595.71</v>
      </c>
      <c r="D3" s="1">
        <v>4975552189.4300003</v>
      </c>
      <c r="E3" s="1">
        <v>5016945124.71</v>
      </c>
      <c r="F3" s="1">
        <v>1190892660.4300001</v>
      </c>
    </row>
    <row r="4" spans="1:7" x14ac:dyDescent="0.25">
      <c r="A4" t="s">
        <v>1</v>
      </c>
      <c r="B4" t="s">
        <v>333</v>
      </c>
      <c r="C4" s="1">
        <v>1149890000.52</v>
      </c>
      <c r="D4" s="1">
        <v>3183747206.4200001</v>
      </c>
      <c r="E4" s="1">
        <v>3208738026.02</v>
      </c>
      <c r="F4" s="1">
        <v>1124899180.9200001</v>
      </c>
    </row>
    <row r="5" spans="1:7" x14ac:dyDescent="0.25">
      <c r="A5" t="s">
        <v>334</v>
      </c>
      <c r="B5" t="s">
        <v>335</v>
      </c>
      <c r="C5" s="1">
        <v>461787.4</v>
      </c>
      <c r="D5" s="1">
        <v>1125663281.5899999</v>
      </c>
      <c r="E5" s="1">
        <v>1123286043.26</v>
      </c>
      <c r="F5" s="1">
        <v>2839025.73</v>
      </c>
    </row>
    <row r="6" spans="1:7" x14ac:dyDescent="0.25">
      <c r="A6" t="s">
        <v>336</v>
      </c>
      <c r="B6" t="s">
        <v>337</v>
      </c>
      <c r="C6" s="1">
        <v>119321.5</v>
      </c>
      <c r="D6" s="1">
        <v>205000</v>
      </c>
      <c r="E6">
        <v>0</v>
      </c>
      <c r="F6" s="1">
        <v>324321.5</v>
      </c>
    </row>
    <row r="7" spans="1:7" x14ac:dyDescent="0.25">
      <c r="A7" t="s">
        <v>338</v>
      </c>
      <c r="B7" t="s">
        <v>339</v>
      </c>
      <c r="C7">
        <v>0</v>
      </c>
      <c r="D7">
        <v>0</v>
      </c>
      <c r="E7">
        <v>0</v>
      </c>
      <c r="F7">
        <v>0</v>
      </c>
    </row>
    <row r="8" spans="1:7" x14ac:dyDescent="0.25">
      <c r="A8" t="s">
        <v>340</v>
      </c>
      <c r="B8" t="s">
        <v>341</v>
      </c>
      <c r="C8" s="1">
        <v>15000</v>
      </c>
      <c r="D8">
        <v>0</v>
      </c>
      <c r="E8">
        <v>0</v>
      </c>
      <c r="F8" s="1">
        <v>15000</v>
      </c>
    </row>
    <row r="9" spans="1:7" x14ac:dyDescent="0.25">
      <c r="A9" t="s">
        <v>342</v>
      </c>
      <c r="B9" t="s">
        <v>343</v>
      </c>
      <c r="C9">
        <v>0</v>
      </c>
      <c r="D9">
        <v>0</v>
      </c>
      <c r="E9">
        <v>0</v>
      </c>
      <c r="F9">
        <v>0</v>
      </c>
    </row>
    <row r="10" spans="1:7" x14ac:dyDescent="0.25">
      <c r="A10" t="s">
        <v>344</v>
      </c>
      <c r="B10" t="s">
        <v>345</v>
      </c>
      <c r="C10">
        <v>0</v>
      </c>
      <c r="D10">
        <v>0</v>
      </c>
      <c r="E10">
        <v>0</v>
      </c>
      <c r="F10">
        <v>0</v>
      </c>
    </row>
    <row r="11" spans="1:7" x14ac:dyDescent="0.25">
      <c r="A11" t="s">
        <v>346</v>
      </c>
      <c r="B11" t="s">
        <v>347</v>
      </c>
      <c r="C11">
        <v>0</v>
      </c>
      <c r="D11">
        <v>0</v>
      </c>
      <c r="E11">
        <v>0</v>
      </c>
      <c r="F11">
        <v>0</v>
      </c>
    </row>
    <row r="12" spans="1:7" x14ac:dyDescent="0.25">
      <c r="A12" t="s">
        <v>348</v>
      </c>
      <c r="B12" t="s">
        <v>349</v>
      </c>
      <c r="C12">
        <v>0</v>
      </c>
      <c r="D12">
        <v>0</v>
      </c>
      <c r="E12">
        <v>0</v>
      </c>
      <c r="F12">
        <v>0</v>
      </c>
    </row>
    <row r="13" spans="1:7" x14ac:dyDescent="0.25">
      <c r="A13" t="s">
        <v>350</v>
      </c>
      <c r="B13" t="s">
        <v>351</v>
      </c>
      <c r="C13" s="1">
        <v>4000</v>
      </c>
      <c r="D13">
        <v>0</v>
      </c>
      <c r="E13">
        <v>0</v>
      </c>
      <c r="F13" s="1">
        <v>4000</v>
      </c>
    </row>
    <row r="14" spans="1:7" x14ac:dyDescent="0.25">
      <c r="A14" t="s">
        <v>352</v>
      </c>
      <c r="B14" t="s">
        <v>353</v>
      </c>
      <c r="C14">
        <v>0</v>
      </c>
      <c r="D14">
        <v>0</v>
      </c>
      <c r="E14">
        <v>0</v>
      </c>
      <c r="F14">
        <v>0</v>
      </c>
    </row>
    <row r="15" spans="1:7" x14ac:dyDescent="0.25">
      <c r="A15" t="s">
        <v>354</v>
      </c>
      <c r="B15" t="s">
        <v>355</v>
      </c>
      <c r="C15">
        <v>0</v>
      </c>
      <c r="D15">
        <v>0</v>
      </c>
      <c r="E15">
        <v>0</v>
      </c>
      <c r="F15">
        <v>0</v>
      </c>
    </row>
    <row r="16" spans="1:7" x14ac:dyDescent="0.25">
      <c r="A16" t="s">
        <v>356</v>
      </c>
      <c r="B16" t="s">
        <v>357</v>
      </c>
      <c r="C16">
        <v>0</v>
      </c>
      <c r="D16">
        <v>0</v>
      </c>
      <c r="E16">
        <v>0</v>
      </c>
      <c r="F16">
        <v>0</v>
      </c>
    </row>
    <row r="17" spans="1:6" x14ac:dyDescent="0.25">
      <c r="A17" t="s">
        <v>358</v>
      </c>
      <c r="B17" t="s">
        <v>359</v>
      </c>
      <c r="C17" s="1">
        <v>3750</v>
      </c>
      <c r="D17">
        <v>0</v>
      </c>
      <c r="E17">
        <v>0</v>
      </c>
      <c r="F17" s="1">
        <v>3750</v>
      </c>
    </row>
    <row r="18" spans="1:6" x14ac:dyDescent="0.25">
      <c r="A18" t="s">
        <v>360</v>
      </c>
      <c r="B18" t="s">
        <v>361</v>
      </c>
      <c r="C18">
        <v>0</v>
      </c>
      <c r="D18">
        <v>0</v>
      </c>
      <c r="E18">
        <v>0</v>
      </c>
      <c r="F18">
        <v>0</v>
      </c>
    </row>
    <row r="19" spans="1:6" x14ac:dyDescent="0.25">
      <c r="A19" t="s">
        <v>362</v>
      </c>
      <c r="B19" t="s">
        <v>363</v>
      </c>
      <c r="C19">
        <v>0</v>
      </c>
      <c r="D19">
        <v>0</v>
      </c>
      <c r="E19">
        <v>0</v>
      </c>
      <c r="F19">
        <v>0</v>
      </c>
    </row>
    <row r="20" spans="1:6" x14ac:dyDescent="0.25">
      <c r="A20" t="s">
        <v>364</v>
      </c>
      <c r="B20" t="s">
        <v>365</v>
      </c>
      <c r="C20">
        <v>0</v>
      </c>
      <c r="D20">
        <v>0</v>
      </c>
      <c r="E20">
        <v>0</v>
      </c>
      <c r="F20">
        <v>0</v>
      </c>
    </row>
    <row r="21" spans="1:6" x14ac:dyDescent="0.25">
      <c r="A21" t="s">
        <v>366</v>
      </c>
      <c r="B21" t="s">
        <v>367</v>
      </c>
      <c r="C21">
        <v>0</v>
      </c>
      <c r="D21">
        <v>0</v>
      </c>
      <c r="E21">
        <v>0</v>
      </c>
      <c r="F21">
        <v>0</v>
      </c>
    </row>
    <row r="22" spans="1:6" x14ac:dyDescent="0.25">
      <c r="A22" t="s">
        <v>368</v>
      </c>
      <c r="B22" t="s">
        <v>369</v>
      </c>
      <c r="C22">
        <v>0</v>
      </c>
      <c r="D22">
        <v>0</v>
      </c>
      <c r="E22">
        <v>0</v>
      </c>
      <c r="F22">
        <v>0</v>
      </c>
    </row>
    <row r="23" spans="1:6" x14ac:dyDescent="0.25">
      <c r="A23" t="s">
        <v>370</v>
      </c>
      <c r="B23" t="s">
        <v>371</v>
      </c>
      <c r="C23">
        <v>0</v>
      </c>
      <c r="D23">
        <v>0</v>
      </c>
      <c r="E23">
        <v>0</v>
      </c>
      <c r="F23">
        <v>0</v>
      </c>
    </row>
    <row r="24" spans="1:6" x14ac:dyDescent="0.25">
      <c r="A24" t="s">
        <v>372</v>
      </c>
      <c r="B24" t="s">
        <v>373</v>
      </c>
      <c r="C24">
        <v>0</v>
      </c>
      <c r="D24">
        <v>0</v>
      </c>
      <c r="E24">
        <v>0</v>
      </c>
      <c r="F24">
        <v>0</v>
      </c>
    </row>
    <row r="25" spans="1:6" x14ac:dyDescent="0.25">
      <c r="A25" t="s">
        <v>374</v>
      </c>
      <c r="B25" t="s">
        <v>375</v>
      </c>
      <c r="C25">
        <v>0</v>
      </c>
      <c r="D25">
        <v>0</v>
      </c>
      <c r="E25">
        <v>0</v>
      </c>
      <c r="F25">
        <v>0</v>
      </c>
    </row>
    <row r="26" spans="1:6" x14ac:dyDescent="0.25">
      <c r="A26" t="s">
        <v>376</v>
      </c>
      <c r="B26" t="s">
        <v>377</v>
      </c>
      <c r="C26">
        <v>0</v>
      </c>
      <c r="D26">
        <v>0</v>
      </c>
      <c r="E26">
        <v>0</v>
      </c>
      <c r="F26">
        <v>0</v>
      </c>
    </row>
    <row r="27" spans="1:6" x14ac:dyDescent="0.25">
      <c r="A27" t="s">
        <v>378</v>
      </c>
      <c r="B27" t="s">
        <v>379</v>
      </c>
      <c r="C27">
        <v>0</v>
      </c>
      <c r="D27">
        <v>0</v>
      </c>
      <c r="E27">
        <v>0</v>
      </c>
      <c r="F27">
        <v>0</v>
      </c>
    </row>
    <row r="28" spans="1:6" x14ac:dyDescent="0.25">
      <c r="A28" t="s">
        <v>380</v>
      </c>
      <c r="B28" t="s">
        <v>381</v>
      </c>
      <c r="C28">
        <v>0</v>
      </c>
      <c r="D28">
        <v>0</v>
      </c>
      <c r="E28">
        <v>0</v>
      </c>
      <c r="F28">
        <v>0</v>
      </c>
    </row>
    <row r="29" spans="1:6" x14ac:dyDescent="0.25">
      <c r="A29" t="s">
        <v>382</v>
      </c>
      <c r="B29" t="s">
        <v>383</v>
      </c>
      <c r="C29">
        <v>0</v>
      </c>
      <c r="D29">
        <v>0</v>
      </c>
      <c r="E29">
        <v>0</v>
      </c>
      <c r="F29">
        <v>0</v>
      </c>
    </row>
    <row r="30" spans="1:6" x14ac:dyDescent="0.25">
      <c r="A30" t="s">
        <v>384</v>
      </c>
      <c r="B30" t="s">
        <v>385</v>
      </c>
      <c r="C30">
        <v>500</v>
      </c>
      <c r="D30">
        <v>0</v>
      </c>
      <c r="E30">
        <v>0</v>
      </c>
      <c r="F30">
        <v>500</v>
      </c>
    </row>
    <row r="31" spans="1:6" x14ac:dyDescent="0.25">
      <c r="A31" t="s">
        <v>386</v>
      </c>
      <c r="B31" t="s">
        <v>387</v>
      </c>
      <c r="C31" s="1">
        <v>3708.5</v>
      </c>
      <c r="D31">
        <v>0</v>
      </c>
      <c r="E31">
        <v>0</v>
      </c>
      <c r="F31" s="1">
        <v>3708.5</v>
      </c>
    </row>
    <row r="32" spans="1:6" x14ac:dyDescent="0.25">
      <c r="A32" t="s">
        <v>388</v>
      </c>
      <c r="B32" t="s">
        <v>389</v>
      </c>
      <c r="C32">
        <v>0</v>
      </c>
      <c r="D32">
        <v>0</v>
      </c>
      <c r="E32">
        <v>0</v>
      </c>
      <c r="F32">
        <v>0</v>
      </c>
    </row>
    <row r="33" spans="1:6" x14ac:dyDescent="0.25">
      <c r="A33" t="s">
        <v>390</v>
      </c>
      <c r="B33" t="s">
        <v>391</v>
      </c>
      <c r="C33" s="1">
        <v>5000</v>
      </c>
      <c r="D33">
        <v>0</v>
      </c>
      <c r="E33">
        <v>0</v>
      </c>
      <c r="F33" s="1">
        <v>5000</v>
      </c>
    </row>
    <row r="34" spans="1:6" x14ac:dyDescent="0.25">
      <c r="A34" t="s">
        <v>392</v>
      </c>
      <c r="B34" t="s">
        <v>393</v>
      </c>
      <c r="C34">
        <v>0</v>
      </c>
      <c r="D34">
        <v>0</v>
      </c>
      <c r="E34">
        <v>0</v>
      </c>
      <c r="F34">
        <v>0</v>
      </c>
    </row>
    <row r="35" spans="1:6" x14ac:dyDescent="0.25">
      <c r="A35" t="s">
        <v>394</v>
      </c>
      <c r="B35" t="s">
        <v>395</v>
      </c>
      <c r="C35">
        <v>0</v>
      </c>
      <c r="D35">
        <v>0</v>
      </c>
      <c r="E35">
        <v>0</v>
      </c>
      <c r="F35">
        <v>0</v>
      </c>
    </row>
    <row r="36" spans="1:6" x14ac:dyDescent="0.25">
      <c r="A36" t="s">
        <v>396</v>
      </c>
      <c r="B36" t="s">
        <v>397</v>
      </c>
      <c r="C36">
        <v>0</v>
      </c>
      <c r="D36">
        <v>0</v>
      </c>
      <c r="E36">
        <v>0</v>
      </c>
      <c r="F36">
        <v>0</v>
      </c>
    </row>
    <row r="37" spans="1:6" x14ac:dyDescent="0.25">
      <c r="A37" t="s">
        <v>398</v>
      </c>
      <c r="B37" t="s">
        <v>399</v>
      </c>
      <c r="C37">
        <v>0</v>
      </c>
      <c r="D37">
        <v>0</v>
      </c>
      <c r="E37">
        <v>0</v>
      </c>
      <c r="F37">
        <v>0</v>
      </c>
    </row>
    <row r="38" spans="1:6" x14ac:dyDescent="0.25">
      <c r="A38" t="s">
        <v>400</v>
      </c>
      <c r="B38" t="s">
        <v>401</v>
      </c>
      <c r="C38">
        <v>0</v>
      </c>
      <c r="D38">
        <v>0</v>
      </c>
      <c r="E38">
        <v>0</v>
      </c>
      <c r="F38">
        <v>0</v>
      </c>
    </row>
    <row r="39" spans="1:6" x14ac:dyDescent="0.25">
      <c r="A39" t="s">
        <v>402</v>
      </c>
      <c r="B39" t="s">
        <v>403</v>
      </c>
      <c r="C39" s="1">
        <v>3000</v>
      </c>
      <c r="D39">
        <v>0</v>
      </c>
      <c r="E39">
        <v>0</v>
      </c>
      <c r="F39" s="1">
        <v>3000</v>
      </c>
    </row>
    <row r="40" spans="1:6" x14ac:dyDescent="0.25">
      <c r="A40" t="s">
        <v>404</v>
      </c>
      <c r="B40" t="s">
        <v>405</v>
      </c>
      <c r="C40">
        <v>0</v>
      </c>
      <c r="D40">
        <v>0</v>
      </c>
      <c r="E40">
        <v>0</v>
      </c>
      <c r="F40">
        <v>0</v>
      </c>
    </row>
    <row r="41" spans="1:6" x14ac:dyDescent="0.25">
      <c r="A41" t="s">
        <v>406</v>
      </c>
      <c r="B41" t="s">
        <v>407</v>
      </c>
      <c r="C41">
        <v>0</v>
      </c>
      <c r="D41">
        <v>0</v>
      </c>
      <c r="E41">
        <v>0</v>
      </c>
      <c r="F41">
        <v>0</v>
      </c>
    </row>
    <row r="42" spans="1:6" x14ac:dyDescent="0.25">
      <c r="A42" t="s">
        <v>408</v>
      </c>
      <c r="B42" t="s">
        <v>409</v>
      </c>
      <c r="C42">
        <v>0</v>
      </c>
      <c r="D42">
        <v>0</v>
      </c>
      <c r="E42">
        <v>0</v>
      </c>
      <c r="F42">
        <v>0</v>
      </c>
    </row>
    <row r="43" spans="1:6" x14ac:dyDescent="0.25">
      <c r="A43" t="s">
        <v>410</v>
      </c>
      <c r="B43" t="s">
        <v>411</v>
      </c>
      <c r="C43">
        <v>0</v>
      </c>
      <c r="D43" s="1">
        <v>20000</v>
      </c>
      <c r="E43">
        <v>0</v>
      </c>
      <c r="F43" s="1">
        <v>20000</v>
      </c>
    </row>
    <row r="44" spans="1:6" x14ac:dyDescent="0.25">
      <c r="A44" t="s">
        <v>412</v>
      </c>
      <c r="B44" t="s">
        <v>413</v>
      </c>
      <c r="C44">
        <v>0</v>
      </c>
      <c r="D44">
        <v>0</v>
      </c>
      <c r="E44">
        <v>0</v>
      </c>
      <c r="F44">
        <v>0</v>
      </c>
    </row>
    <row r="45" spans="1:6" x14ac:dyDescent="0.25">
      <c r="A45" t="s">
        <v>414</v>
      </c>
      <c r="B45" t="s">
        <v>415</v>
      </c>
      <c r="C45">
        <v>0</v>
      </c>
      <c r="D45">
        <v>0</v>
      </c>
      <c r="E45">
        <v>0</v>
      </c>
      <c r="F45">
        <v>0</v>
      </c>
    </row>
    <row r="46" spans="1:6" x14ac:dyDescent="0.25">
      <c r="A46" t="s">
        <v>416</v>
      </c>
      <c r="B46" t="s">
        <v>417</v>
      </c>
      <c r="C46">
        <v>0</v>
      </c>
      <c r="D46">
        <v>0</v>
      </c>
      <c r="E46">
        <v>0</v>
      </c>
      <c r="F46">
        <v>0</v>
      </c>
    </row>
    <row r="47" spans="1:6" x14ac:dyDescent="0.25">
      <c r="A47" t="s">
        <v>418</v>
      </c>
      <c r="B47" t="s">
        <v>419</v>
      </c>
      <c r="C47">
        <v>0</v>
      </c>
      <c r="D47" s="1">
        <v>40000</v>
      </c>
      <c r="E47">
        <v>0</v>
      </c>
      <c r="F47" s="1">
        <v>40000</v>
      </c>
    </row>
    <row r="48" spans="1:6" x14ac:dyDescent="0.25">
      <c r="A48" t="s">
        <v>420</v>
      </c>
      <c r="B48" t="s">
        <v>421</v>
      </c>
      <c r="C48">
        <v>0</v>
      </c>
      <c r="D48" s="1">
        <v>15000</v>
      </c>
      <c r="E48">
        <v>0</v>
      </c>
      <c r="F48" s="1">
        <v>15000</v>
      </c>
    </row>
    <row r="49" spans="1:6" x14ac:dyDescent="0.25">
      <c r="A49" t="s">
        <v>422</v>
      </c>
      <c r="B49" t="s">
        <v>423</v>
      </c>
      <c r="C49">
        <v>0</v>
      </c>
      <c r="D49">
        <v>0</v>
      </c>
      <c r="E49">
        <v>0</v>
      </c>
      <c r="F49">
        <v>0</v>
      </c>
    </row>
    <row r="50" spans="1:6" x14ac:dyDescent="0.25">
      <c r="A50" t="s">
        <v>424</v>
      </c>
      <c r="B50" t="s">
        <v>425</v>
      </c>
      <c r="C50">
        <v>0</v>
      </c>
      <c r="D50">
        <v>0</v>
      </c>
      <c r="E50">
        <v>0</v>
      </c>
      <c r="F50">
        <v>0</v>
      </c>
    </row>
    <row r="51" spans="1:6" x14ac:dyDescent="0.25">
      <c r="A51" t="s">
        <v>426</v>
      </c>
      <c r="B51" t="s">
        <v>427</v>
      </c>
      <c r="C51">
        <v>0</v>
      </c>
      <c r="D51" s="1">
        <v>20000</v>
      </c>
      <c r="E51">
        <v>0</v>
      </c>
      <c r="F51" s="1">
        <v>20000</v>
      </c>
    </row>
    <row r="52" spans="1:6" x14ac:dyDescent="0.25">
      <c r="A52" t="s">
        <v>428</v>
      </c>
      <c r="B52" t="s">
        <v>429</v>
      </c>
      <c r="C52">
        <v>0</v>
      </c>
      <c r="D52" s="1">
        <v>10000</v>
      </c>
      <c r="E52">
        <v>0</v>
      </c>
      <c r="F52" s="1">
        <v>10000</v>
      </c>
    </row>
    <row r="53" spans="1:6" x14ac:dyDescent="0.25">
      <c r="A53" t="s">
        <v>430</v>
      </c>
      <c r="B53" t="s">
        <v>431</v>
      </c>
      <c r="C53">
        <v>0</v>
      </c>
      <c r="D53" s="1">
        <v>10000</v>
      </c>
      <c r="E53">
        <v>0</v>
      </c>
      <c r="F53" s="1">
        <v>10000</v>
      </c>
    </row>
    <row r="54" spans="1:6" x14ac:dyDescent="0.25">
      <c r="A54" t="s">
        <v>432</v>
      </c>
      <c r="B54" t="s">
        <v>433</v>
      </c>
      <c r="C54">
        <v>0</v>
      </c>
      <c r="D54">
        <v>0</v>
      </c>
      <c r="E54">
        <v>0</v>
      </c>
      <c r="F54">
        <v>0</v>
      </c>
    </row>
    <row r="55" spans="1:6" x14ac:dyDescent="0.25">
      <c r="A55" t="s">
        <v>434</v>
      </c>
      <c r="B55" t="s">
        <v>435</v>
      </c>
      <c r="C55" s="1">
        <v>3000</v>
      </c>
      <c r="D55">
        <v>0</v>
      </c>
      <c r="E55">
        <v>0</v>
      </c>
      <c r="F55" s="1">
        <v>3000</v>
      </c>
    </row>
    <row r="56" spans="1:6" x14ac:dyDescent="0.25">
      <c r="A56" t="s">
        <v>436</v>
      </c>
      <c r="B56" t="s">
        <v>437</v>
      </c>
      <c r="C56">
        <v>0</v>
      </c>
      <c r="D56">
        <v>0</v>
      </c>
      <c r="E56">
        <v>0</v>
      </c>
      <c r="F56">
        <v>0</v>
      </c>
    </row>
    <row r="57" spans="1:6" x14ac:dyDescent="0.25">
      <c r="A57" t="s">
        <v>438</v>
      </c>
      <c r="B57" t="s">
        <v>415</v>
      </c>
      <c r="C57">
        <v>0</v>
      </c>
      <c r="D57" s="1">
        <v>10000</v>
      </c>
      <c r="E57">
        <v>0</v>
      </c>
      <c r="F57" s="1">
        <v>10000</v>
      </c>
    </row>
    <row r="58" spans="1:6" x14ac:dyDescent="0.25">
      <c r="A58" t="s">
        <v>439</v>
      </c>
      <c r="B58" t="s">
        <v>440</v>
      </c>
      <c r="C58">
        <v>600</v>
      </c>
      <c r="D58">
        <v>0</v>
      </c>
      <c r="E58">
        <v>0</v>
      </c>
      <c r="F58">
        <v>600</v>
      </c>
    </row>
    <row r="59" spans="1:6" x14ac:dyDescent="0.25">
      <c r="A59" t="s">
        <v>441</v>
      </c>
      <c r="B59" t="s">
        <v>442</v>
      </c>
      <c r="C59">
        <v>0</v>
      </c>
      <c r="D59" s="1">
        <v>15000</v>
      </c>
      <c r="E59">
        <v>0</v>
      </c>
      <c r="F59" s="1">
        <v>15000</v>
      </c>
    </row>
    <row r="60" spans="1:6" x14ac:dyDescent="0.25">
      <c r="A60" t="s">
        <v>443</v>
      </c>
      <c r="B60" t="s">
        <v>444</v>
      </c>
      <c r="C60">
        <v>0</v>
      </c>
      <c r="D60">
        <v>0</v>
      </c>
      <c r="E60">
        <v>0</v>
      </c>
      <c r="F60">
        <v>0</v>
      </c>
    </row>
    <row r="61" spans="1:6" x14ac:dyDescent="0.25">
      <c r="A61" t="s">
        <v>445</v>
      </c>
      <c r="B61" t="s">
        <v>446</v>
      </c>
      <c r="C61">
        <v>0</v>
      </c>
      <c r="D61">
        <v>0</v>
      </c>
      <c r="E61">
        <v>0</v>
      </c>
      <c r="F61">
        <v>0</v>
      </c>
    </row>
    <row r="62" spans="1:6" x14ac:dyDescent="0.25">
      <c r="A62" t="s">
        <v>447</v>
      </c>
      <c r="B62" t="s">
        <v>448</v>
      </c>
      <c r="C62" s="1">
        <v>40000</v>
      </c>
      <c r="D62">
        <v>0</v>
      </c>
      <c r="E62">
        <v>0</v>
      </c>
      <c r="F62" s="1">
        <v>40000</v>
      </c>
    </row>
    <row r="63" spans="1:6" x14ac:dyDescent="0.25">
      <c r="A63" t="s">
        <v>449</v>
      </c>
      <c r="B63" t="s">
        <v>450</v>
      </c>
      <c r="C63">
        <v>0</v>
      </c>
      <c r="D63" s="1">
        <v>10000</v>
      </c>
      <c r="E63">
        <v>0</v>
      </c>
      <c r="F63" s="1">
        <v>10000</v>
      </c>
    </row>
    <row r="64" spans="1:6" x14ac:dyDescent="0.25">
      <c r="A64" t="s">
        <v>451</v>
      </c>
      <c r="B64" t="s">
        <v>452</v>
      </c>
      <c r="C64" s="1">
        <v>3000</v>
      </c>
      <c r="D64" s="1">
        <v>10000</v>
      </c>
      <c r="E64">
        <v>0</v>
      </c>
      <c r="F64" s="1">
        <v>13000</v>
      </c>
    </row>
    <row r="65" spans="1:6" x14ac:dyDescent="0.25">
      <c r="A65" t="s">
        <v>453</v>
      </c>
      <c r="B65" t="s">
        <v>454</v>
      </c>
      <c r="C65">
        <v>0</v>
      </c>
      <c r="D65" s="1">
        <v>10000</v>
      </c>
      <c r="E65">
        <v>0</v>
      </c>
      <c r="F65" s="1">
        <v>10000</v>
      </c>
    </row>
    <row r="66" spans="1:6" x14ac:dyDescent="0.25">
      <c r="A66" t="s">
        <v>455</v>
      </c>
      <c r="B66" t="s">
        <v>456</v>
      </c>
      <c r="C66">
        <v>0</v>
      </c>
      <c r="D66" s="1">
        <v>10000</v>
      </c>
      <c r="E66">
        <v>0</v>
      </c>
      <c r="F66" s="1">
        <v>10000</v>
      </c>
    </row>
    <row r="67" spans="1:6" x14ac:dyDescent="0.25">
      <c r="A67" t="s">
        <v>457</v>
      </c>
      <c r="B67" t="s">
        <v>458</v>
      </c>
      <c r="C67" s="1">
        <v>2000</v>
      </c>
      <c r="D67">
        <v>0</v>
      </c>
      <c r="E67">
        <v>0</v>
      </c>
      <c r="F67" s="1">
        <v>2000</v>
      </c>
    </row>
    <row r="68" spans="1:6" x14ac:dyDescent="0.25">
      <c r="A68" t="s">
        <v>459</v>
      </c>
      <c r="B68" t="s">
        <v>460</v>
      </c>
      <c r="C68" s="1">
        <v>2000</v>
      </c>
      <c r="D68">
        <v>0</v>
      </c>
      <c r="E68">
        <v>0</v>
      </c>
      <c r="F68" s="1">
        <v>2000</v>
      </c>
    </row>
    <row r="69" spans="1:6" x14ac:dyDescent="0.25">
      <c r="A69" t="s">
        <v>461</v>
      </c>
      <c r="B69" t="s">
        <v>462</v>
      </c>
      <c r="C69" s="1">
        <v>28763</v>
      </c>
      <c r="D69">
        <v>0</v>
      </c>
      <c r="E69">
        <v>0</v>
      </c>
      <c r="F69" s="1">
        <v>28763</v>
      </c>
    </row>
    <row r="70" spans="1:6" x14ac:dyDescent="0.25">
      <c r="A70" t="s">
        <v>463</v>
      </c>
      <c r="B70" t="s">
        <v>464</v>
      </c>
      <c r="C70" s="1">
        <v>2000</v>
      </c>
      <c r="D70">
        <v>0</v>
      </c>
      <c r="E70">
        <v>0</v>
      </c>
      <c r="F70" s="1">
        <v>2000</v>
      </c>
    </row>
    <row r="71" spans="1:6" x14ac:dyDescent="0.25">
      <c r="A71" t="s">
        <v>465</v>
      </c>
      <c r="B71" t="s">
        <v>466</v>
      </c>
      <c r="C71" s="1">
        <v>3000</v>
      </c>
      <c r="D71">
        <v>0</v>
      </c>
      <c r="E71">
        <v>0</v>
      </c>
      <c r="F71" s="1">
        <v>3000</v>
      </c>
    </row>
    <row r="72" spans="1:6" x14ac:dyDescent="0.25">
      <c r="A72" t="s">
        <v>467</v>
      </c>
      <c r="B72" t="s">
        <v>468</v>
      </c>
      <c r="C72">
        <v>0</v>
      </c>
      <c r="D72" s="1">
        <v>25000</v>
      </c>
      <c r="E72">
        <v>0</v>
      </c>
      <c r="F72" s="1">
        <v>25000</v>
      </c>
    </row>
    <row r="73" spans="1:6" x14ac:dyDescent="0.25">
      <c r="A73" t="s">
        <v>469</v>
      </c>
      <c r="B73" t="s">
        <v>470</v>
      </c>
      <c r="C73" s="1">
        <v>50000</v>
      </c>
      <c r="D73" s="1">
        <v>5000</v>
      </c>
      <c r="E73" s="1">
        <v>5000</v>
      </c>
      <c r="F73" s="1">
        <v>50000</v>
      </c>
    </row>
    <row r="74" spans="1:6" x14ac:dyDescent="0.25">
      <c r="A74" t="s">
        <v>471</v>
      </c>
      <c r="B74" t="s">
        <v>472</v>
      </c>
      <c r="C74">
        <v>0</v>
      </c>
      <c r="D74">
        <v>0</v>
      </c>
      <c r="E74">
        <v>0</v>
      </c>
      <c r="F74">
        <v>0</v>
      </c>
    </row>
    <row r="75" spans="1:6" x14ac:dyDescent="0.25">
      <c r="A75" t="s">
        <v>473</v>
      </c>
      <c r="B75" t="s">
        <v>474</v>
      </c>
      <c r="C75">
        <v>0</v>
      </c>
      <c r="D75">
        <v>0</v>
      </c>
      <c r="E75">
        <v>0</v>
      </c>
      <c r="F75">
        <v>0</v>
      </c>
    </row>
    <row r="76" spans="1:6" x14ac:dyDescent="0.25">
      <c r="A76" t="s">
        <v>475</v>
      </c>
      <c r="B76" t="s">
        <v>476</v>
      </c>
      <c r="C76">
        <v>0</v>
      </c>
      <c r="D76">
        <v>0</v>
      </c>
      <c r="E76">
        <v>0</v>
      </c>
      <c r="F76">
        <v>0</v>
      </c>
    </row>
    <row r="77" spans="1:6" x14ac:dyDescent="0.25">
      <c r="A77" t="s">
        <v>477</v>
      </c>
      <c r="B77" t="s">
        <v>478</v>
      </c>
      <c r="C77">
        <v>0</v>
      </c>
      <c r="D77">
        <v>0</v>
      </c>
      <c r="E77">
        <v>0</v>
      </c>
      <c r="F77">
        <v>0</v>
      </c>
    </row>
    <row r="78" spans="1:6" x14ac:dyDescent="0.25">
      <c r="A78" t="s">
        <v>479</v>
      </c>
      <c r="B78" t="s">
        <v>480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 t="s">
        <v>481</v>
      </c>
      <c r="B79" t="s">
        <v>482</v>
      </c>
      <c r="C79">
        <v>0</v>
      </c>
      <c r="D79">
        <v>0</v>
      </c>
      <c r="E79">
        <v>0</v>
      </c>
      <c r="F79">
        <v>0</v>
      </c>
    </row>
    <row r="80" spans="1:6" x14ac:dyDescent="0.25">
      <c r="A80" t="s">
        <v>483</v>
      </c>
      <c r="B80" t="s">
        <v>484</v>
      </c>
      <c r="C80">
        <v>0</v>
      </c>
      <c r="D80">
        <v>0</v>
      </c>
      <c r="E80">
        <v>0</v>
      </c>
      <c r="F80">
        <v>0</v>
      </c>
    </row>
    <row r="81" spans="1:6" x14ac:dyDescent="0.25">
      <c r="A81" t="s">
        <v>485</v>
      </c>
      <c r="B81" t="s">
        <v>486</v>
      </c>
      <c r="C81">
        <v>0</v>
      </c>
      <c r="D81">
        <v>0</v>
      </c>
      <c r="E81">
        <v>0</v>
      </c>
      <c r="F81">
        <v>0</v>
      </c>
    </row>
    <row r="82" spans="1:6" x14ac:dyDescent="0.25">
      <c r="A82" t="s">
        <v>487</v>
      </c>
      <c r="B82" t="s">
        <v>488</v>
      </c>
      <c r="C82">
        <v>0</v>
      </c>
      <c r="D82">
        <v>0</v>
      </c>
      <c r="E82">
        <v>0</v>
      </c>
      <c r="F82">
        <v>0</v>
      </c>
    </row>
    <row r="83" spans="1:6" x14ac:dyDescent="0.25">
      <c r="A83" t="s">
        <v>489</v>
      </c>
      <c r="B83" t="s">
        <v>490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 t="s">
        <v>491</v>
      </c>
      <c r="B84" t="s">
        <v>492</v>
      </c>
      <c r="C84">
        <v>0</v>
      </c>
      <c r="D84">
        <v>0</v>
      </c>
      <c r="E84">
        <v>0</v>
      </c>
      <c r="F84">
        <v>0</v>
      </c>
    </row>
    <row r="85" spans="1:6" x14ac:dyDescent="0.25">
      <c r="A85" t="s">
        <v>493</v>
      </c>
      <c r="B85" t="s">
        <v>494</v>
      </c>
      <c r="C85">
        <v>0</v>
      </c>
      <c r="D85">
        <v>0</v>
      </c>
      <c r="E85">
        <v>0</v>
      </c>
      <c r="F85">
        <v>0</v>
      </c>
    </row>
    <row r="86" spans="1:6" x14ac:dyDescent="0.25">
      <c r="A86" t="s">
        <v>495</v>
      </c>
      <c r="B86" t="s">
        <v>496</v>
      </c>
      <c r="C86">
        <v>0</v>
      </c>
      <c r="D86">
        <v>0</v>
      </c>
      <c r="E86">
        <v>0</v>
      </c>
      <c r="F86">
        <v>0</v>
      </c>
    </row>
    <row r="87" spans="1:6" x14ac:dyDescent="0.25">
      <c r="A87" t="s">
        <v>497</v>
      </c>
      <c r="B87" t="s">
        <v>498</v>
      </c>
      <c r="C87">
        <v>0</v>
      </c>
      <c r="D87">
        <v>0</v>
      </c>
      <c r="E87">
        <v>0</v>
      </c>
      <c r="F87">
        <v>0</v>
      </c>
    </row>
    <row r="88" spans="1:6" x14ac:dyDescent="0.25">
      <c r="A88" t="s">
        <v>499</v>
      </c>
      <c r="B88" t="s">
        <v>500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 t="s">
        <v>501</v>
      </c>
      <c r="B89" t="s">
        <v>502</v>
      </c>
      <c r="C89">
        <v>0</v>
      </c>
      <c r="D89">
        <v>0</v>
      </c>
      <c r="E89">
        <v>0</v>
      </c>
      <c r="F89">
        <v>0</v>
      </c>
    </row>
    <row r="90" spans="1:6" x14ac:dyDescent="0.25">
      <c r="A90" t="s">
        <v>503</v>
      </c>
      <c r="B90" t="s">
        <v>504</v>
      </c>
      <c r="C90">
        <v>0</v>
      </c>
      <c r="D90">
        <v>0</v>
      </c>
      <c r="E90">
        <v>0</v>
      </c>
      <c r="F90">
        <v>0</v>
      </c>
    </row>
    <row r="91" spans="1:6" x14ac:dyDescent="0.25">
      <c r="A91" t="s">
        <v>505</v>
      </c>
      <c r="B91" t="s">
        <v>506</v>
      </c>
      <c r="C91">
        <v>0</v>
      </c>
      <c r="D91">
        <v>0</v>
      </c>
      <c r="E91">
        <v>0</v>
      </c>
      <c r="F91">
        <v>0</v>
      </c>
    </row>
    <row r="92" spans="1:6" x14ac:dyDescent="0.25">
      <c r="A92" t="s">
        <v>507</v>
      </c>
      <c r="B92" t="s">
        <v>508</v>
      </c>
      <c r="C92">
        <v>0</v>
      </c>
      <c r="D92">
        <v>0</v>
      </c>
      <c r="E92">
        <v>0</v>
      </c>
      <c r="F92">
        <v>0</v>
      </c>
    </row>
    <row r="93" spans="1:6" x14ac:dyDescent="0.25">
      <c r="A93" t="s">
        <v>509</v>
      </c>
      <c r="B93" t="s">
        <v>510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 t="s">
        <v>511</v>
      </c>
      <c r="B94" t="s">
        <v>512</v>
      </c>
      <c r="C94">
        <v>0</v>
      </c>
      <c r="D94">
        <v>0</v>
      </c>
      <c r="E94">
        <v>0</v>
      </c>
      <c r="F94">
        <v>0</v>
      </c>
    </row>
    <row r="95" spans="1:6" x14ac:dyDescent="0.25">
      <c r="A95" t="s">
        <v>513</v>
      </c>
      <c r="B95" t="s">
        <v>514</v>
      </c>
      <c r="C95">
        <v>0</v>
      </c>
      <c r="D95">
        <v>0</v>
      </c>
      <c r="E95">
        <v>0</v>
      </c>
      <c r="F95">
        <v>0</v>
      </c>
    </row>
    <row r="96" spans="1:6" x14ac:dyDescent="0.25">
      <c r="A96" t="s">
        <v>515</v>
      </c>
      <c r="B96" t="s">
        <v>516</v>
      </c>
      <c r="C96">
        <v>0</v>
      </c>
      <c r="D96">
        <v>0</v>
      </c>
      <c r="E96">
        <v>0</v>
      </c>
      <c r="F96">
        <v>0</v>
      </c>
    </row>
    <row r="97" spans="1:6" x14ac:dyDescent="0.25">
      <c r="A97" t="s">
        <v>517</v>
      </c>
      <c r="B97" t="s">
        <v>518</v>
      </c>
      <c r="C97">
        <v>0</v>
      </c>
      <c r="D97">
        <v>0</v>
      </c>
      <c r="E97">
        <v>0</v>
      </c>
      <c r="F97">
        <v>0</v>
      </c>
    </row>
    <row r="98" spans="1:6" x14ac:dyDescent="0.25">
      <c r="A98" t="s">
        <v>519</v>
      </c>
      <c r="B98" t="s">
        <v>520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 t="s">
        <v>521</v>
      </c>
      <c r="B99" t="s">
        <v>522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 t="s">
        <v>523</v>
      </c>
      <c r="B100" t="s">
        <v>524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 t="s">
        <v>525</v>
      </c>
      <c r="B101" t="s">
        <v>526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 t="s">
        <v>527</v>
      </c>
      <c r="B102" t="s">
        <v>528</v>
      </c>
      <c r="C102" s="1">
        <v>5000</v>
      </c>
      <c r="D102">
        <v>0</v>
      </c>
      <c r="E102">
        <v>0</v>
      </c>
      <c r="F102" s="1">
        <v>5000</v>
      </c>
    </row>
    <row r="103" spans="1:6" x14ac:dyDescent="0.25">
      <c r="A103" t="s">
        <v>529</v>
      </c>
      <c r="B103" t="s">
        <v>530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 t="s">
        <v>531</v>
      </c>
      <c r="B104" t="s">
        <v>532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 t="s">
        <v>533</v>
      </c>
      <c r="B105" t="s">
        <v>534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 t="s">
        <v>535</v>
      </c>
      <c r="B106" t="s">
        <v>536</v>
      </c>
      <c r="C106" s="1">
        <v>5000</v>
      </c>
      <c r="D106">
        <v>0</v>
      </c>
      <c r="E106">
        <v>0</v>
      </c>
      <c r="F106" s="1">
        <v>5000</v>
      </c>
    </row>
    <row r="107" spans="1:6" x14ac:dyDescent="0.25">
      <c r="A107" t="s">
        <v>537</v>
      </c>
      <c r="B107" t="s">
        <v>538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 t="s">
        <v>539</v>
      </c>
      <c r="B108" t="s">
        <v>540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 t="s">
        <v>541</v>
      </c>
      <c r="B109" t="s">
        <v>542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 t="s">
        <v>543</v>
      </c>
      <c r="B110" t="s">
        <v>544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 t="s">
        <v>545</v>
      </c>
      <c r="B111" t="s">
        <v>546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 t="s">
        <v>547</v>
      </c>
      <c r="B112" t="s">
        <v>548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 t="s">
        <v>549</v>
      </c>
      <c r="B113" t="s">
        <v>550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 t="s">
        <v>551</v>
      </c>
      <c r="B114" t="s">
        <v>552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 t="s">
        <v>553</v>
      </c>
      <c r="B115" t="s">
        <v>554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 t="s">
        <v>555</v>
      </c>
      <c r="B116" t="s">
        <v>556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 t="s">
        <v>557</v>
      </c>
      <c r="B117" t="s">
        <v>558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 t="s">
        <v>559</v>
      </c>
      <c r="B118" t="s">
        <v>560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 t="s">
        <v>561</v>
      </c>
      <c r="B119" t="s">
        <v>562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 t="s">
        <v>563</v>
      </c>
      <c r="B120" t="s">
        <v>564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 t="s">
        <v>565</v>
      </c>
      <c r="B121" t="s">
        <v>566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 t="s">
        <v>567</v>
      </c>
      <c r="B122" t="s">
        <v>568</v>
      </c>
      <c r="C122" s="1">
        <v>5000</v>
      </c>
      <c r="D122">
        <v>0</v>
      </c>
      <c r="E122">
        <v>0</v>
      </c>
      <c r="F122" s="1">
        <v>5000</v>
      </c>
    </row>
    <row r="123" spans="1:6" x14ac:dyDescent="0.25">
      <c r="A123" t="s">
        <v>569</v>
      </c>
      <c r="B123" t="s">
        <v>570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 t="s">
        <v>571</v>
      </c>
      <c r="B124" t="s">
        <v>572</v>
      </c>
      <c r="C124" s="1">
        <v>20000</v>
      </c>
      <c r="D124">
        <v>0</v>
      </c>
      <c r="E124">
        <v>0</v>
      </c>
      <c r="F124" s="1">
        <v>20000</v>
      </c>
    </row>
    <row r="125" spans="1:6" x14ac:dyDescent="0.25">
      <c r="A125" t="s">
        <v>573</v>
      </c>
      <c r="B125" t="s">
        <v>574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 t="s">
        <v>575</v>
      </c>
      <c r="B126" t="s">
        <v>576</v>
      </c>
      <c r="C126" s="1">
        <v>5000</v>
      </c>
      <c r="D126">
        <v>0</v>
      </c>
      <c r="E126" s="1">
        <v>5000</v>
      </c>
      <c r="F126">
        <v>0</v>
      </c>
    </row>
    <row r="127" spans="1:6" x14ac:dyDescent="0.25">
      <c r="A127" t="s">
        <v>577</v>
      </c>
      <c r="B127" t="s">
        <v>578</v>
      </c>
      <c r="C127" s="1">
        <v>10000</v>
      </c>
      <c r="D127">
        <v>0</v>
      </c>
      <c r="E127">
        <v>0</v>
      </c>
      <c r="F127" s="1">
        <v>10000</v>
      </c>
    </row>
    <row r="128" spans="1:6" x14ac:dyDescent="0.25">
      <c r="A128" t="s">
        <v>579</v>
      </c>
      <c r="B128" t="s">
        <v>580</v>
      </c>
      <c r="C128">
        <v>0</v>
      </c>
      <c r="D128" s="1">
        <v>5000</v>
      </c>
      <c r="E128">
        <v>0</v>
      </c>
      <c r="F128" s="1">
        <v>5000</v>
      </c>
    </row>
    <row r="129" spans="1:6" x14ac:dyDescent="0.25">
      <c r="A129" t="s">
        <v>582</v>
      </c>
      <c r="B129" t="s">
        <v>583</v>
      </c>
      <c r="C129" s="1">
        <v>292461.96999999997</v>
      </c>
      <c r="D129" s="1">
        <v>60000</v>
      </c>
      <c r="E129" s="1">
        <v>10000</v>
      </c>
      <c r="F129" s="1">
        <v>342461.97</v>
      </c>
    </row>
    <row r="130" spans="1:6" x14ac:dyDescent="0.25">
      <c r="A130" t="s">
        <v>584</v>
      </c>
      <c r="B130" t="s">
        <v>472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 t="s">
        <v>585</v>
      </c>
      <c r="B131" t="s">
        <v>586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 t="s">
        <v>587</v>
      </c>
      <c r="B132" t="s">
        <v>588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 t="s">
        <v>589</v>
      </c>
      <c r="B133" t="s">
        <v>476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 t="s">
        <v>590</v>
      </c>
      <c r="B134" t="s">
        <v>478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 t="s">
        <v>591</v>
      </c>
      <c r="B135" t="s">
        <v>480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 t="s">
        <v>592</v>
      </c>
      <c r="B136" t="s">
        <v>593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 t="s">
        <v>594</v>
      </c>
      <c r="B137" t="s">
        <v>484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 t="s">
        <v>595</v>
      </c>
      <c r="B138" t="s">
        <v>486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 t="s">
        <v>596</v>
      </c>
      <c r="B139" t="s">
        <v>488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 t="s">
        <v>597</v>
      </c>
      <c r="B140" t="s">
        <v>598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 t="s">
        <v>599</v>
      </c>
      <c r="B141" t="s">
        <v>600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 t="s">
        <v>601</v>
      </c>
      <c r="B142" t="s">
        <v>602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 t="s">
        <v>603</v>
      </c>
      <c r="B143" t="s">
        <v>604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 t="s">
        <v>605</v>
      </c>
      <c r="B144" t="s">
        <v>496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 t="s">
        <v>606</v>
      </c>
      <c r="B145" t="s">
        <v>607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 t="s">
        <v>608</v>
      </c>
      <c r="B146" t="s">
        <v>609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 t="s">
        <v>610</v>
      </c>
      <c r="B147" t="s">
        <v>500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 t="s">
        <v>611</v>
      </c>
      <c r="B148" t="s">
        <v>435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 t="s">
        <v>612</v>
      </c>
      <c r="B149" t="s">
        <v>613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t="s">
        <v>614</v>
      </c>
      <c r="B150" t="s">
        <v>615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 t="s">
        <v>616</v>
      </c>
      <c r="B151" t="s">
        <v>617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 t="s">
        <v>618</v>
      </c>
      <c r="B152" t="s">
        <v>619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 t="s">
        <v>620</v>
      </c>
      <c r="B153" t="s">
        <v>621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 t="s">
        <v>622</v>
      </c>
      <c r="B154" t="s">
        <v>504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 t="s">
        <v>623</v>
      </c>
      <c r="B155" t="s">
        <v>624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 t="s">
        <v>625</v>
      </c>
      <c r="B156" t="s">
        <v>508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 t="s">
        <v>626</v>
      </c>
      <c r="B157" t="s">
        <v>510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 t="s">
        <v>627</v>
      </c>
      <c r="B158" t="s">
        <v>512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 t="s">
        <v>628</v>
      </c>
      <c r="B159" t="s">
        <v>629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 t="s">
        <v>630</v>
      </c>
      <c r="B160" t="s">
        <v>631</v>
      </c>
      <c r="C160" s="1">
        <v>2462</v>
      </c>
      <c r="D160">
        <v>0</v>
      </c>
      <c r="E160">
        <v>0</v>
      </c>
      <c r="F160" s="1">
        <v>2462</v>
      </c>
    </row>
    <row r="161" spans="1:6" x14ac:dyDescent="0.25">
      <c r="A161" t="s">
        <v>632</v>
      </c>
      <c r="B161" t="s">
        <v>516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 t="s">
        <v>633</v>
      </c>
      <c r="B162" t="s">
        <v>518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 t="s">
        <v>634</v>
      </c>
      <c r="B163" t="s">
        <v>635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 t="s">
        <v>636</v>
      </c>
      <c r="B164" t="s">
        <v>637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 t="s">
        <v>638</v>
      </c>
      <c r="B165" t="s">
        <v>639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 t="s">
        <v>640</v>
      </c>
      <c r="B166" t="s">
        <v>641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 t="s">
        <v>642</v>
      </c>
      <c r="B167" t="s">
        <v>643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 t="s">
        <v>644</v>
      </c>
      <c r="B168" t="s">
        <v>645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 t="s">
        <v>646</v>
      </c>
      <c r="B169" t="s">
        <v>647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 t="s">
        <v>648</v>
      </c>
      <c r="B170" t="s">
        <v>536</v>
      </c>
      <c r="C170" s="1">
        <v>100000</v>
      </c>
      <c r="D170">
        <v>0</v>
      </c>
      <c r="E170">
        <v>0</v>
      </c>
      <c r="F170" s="1">
        <v>100000</v>
      </c>
    </row>
    <row r="171" spans="1:6" x14ac:dyDescent="0.25">
      <c r="A171" t="s">
        <v>649</v>
      </c>
      <c r="B171" t="s">
        <v>526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 t="s">
        <v>650</v>
      </c>
      <c r="B172" t="s">
        <v>528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 t="s">
        <v>651</v>
      </c>
      <c r="B173" t="s">
        <v>652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 t="s">
        <v>653</v>
      </c>
      <c r="B174" t="s">
        <v>417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 t="s">
        <v>654</v>
      </c>
      <c r="B175" t="s">
        <v>532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 t="s">
        <v>655</v>
      </c>
      <c r="B176" t="s">
        <v>530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 t="s">
        <v>656</v>
      </c>
      <c r="B177" t="s">
        <v>657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 t="s">
        <v>658</v>
      </c>
      <c r="B178" t="s">
        <v>659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 t="s">
        <v>660</v>
      </c>
      <c r="B179" t="s">
        <v>661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 t="s">
        <v>662</v>
      </c>
      <c r="B180" t="s">
        <v>6526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 t="s">
        <v>663</v>
      </c>
      <c r="B181" t="s">
        <v>6527</v>
      </c>
      <c r="C181" s="1">
        <v>25000</v>
      </c>
      <c r="D181">
        <v>0</v>
      </c>
      <c r="E181">
        <v>0</v>
      </c>
      <c r="F181" s="1">
        <v>25000</v>
      </c>
    </row>
    <row r="182" spans="1:6" x14ac:dyDescent="0.25">
      <c r="A182" t="s">
        <v>665</v>
      </c>
      <c r="B182" t="s">
        <v>666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 t="s">
        <v>667</v>
      </c>
      <c r="B183" t="s">
        <v>550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 t="s">
        <v>668</v>
      </c>
      <c r="B184" t="s">
        <v>669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 t="s">
        <v>670</v>
      </c>
      <c r="B185" t="s">
        <v>552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 t="s">
        <v>671</v>
      </c>
      <c r="B186" t="s">
        <v>556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 t="s">
        <v>672</v>
      </c>
      <c r="B187" t="s">
        <v>673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 t="s">
        <v>674</v>
      </c>
      <c r="B188" t="s">
        <v>560</v>
      </c>
      <c r="C188">
        <v>-0.01</v>
      </c>
      <c r="D188">
        <v>0</v>
      </c>
      <c r="E188">
        <v>0</v>
      </c>
      <c r="F188">
        <v>-0.01</v>
      </c>
    </row>
    <row r="189" spans="1:6" x14ac:dyDescent="0.25">
      <c r="A189" t="s">
        <v>675</v>
      </c>
      <c r="B189" t="s">
        <v>581</v>
      </c>
      <c r="C189">
        <v>0</v>
      </c>
      <c r="D189" s="1">
        <v>50000</v>
      </c>
      <c r="E189">
        <v>0</v>
      </c>
      <c r="F189" s="1">
        <v>50000</v>
      </c>
    </row>
    <row r="190" spans="1:6" x14ac:dyDescent="0.25">
      <c r="A190" t="s">
        <v>676</v>
      </c>
      <c r="B190" t="s">
        <v>562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 t="s">
        <v>677</v>
      </c>
      <c r="B191" t="s">
        <v>678</v>
      </c>
      <c r="C191" s="1">
        <v>99999.98</v>
      </c>
      <c r="D191">
        <v>0</v>
      </c>
      <c r="E191">
        <v>0</v>
      </c>
      <c r="F191" s="1">
        <v>99999.98</v>
      </c>
    </row>
    <row r="192" spans="1:6" x14ac:dyDescent="0.25">
      <c r="A192" t="s">
        <v>679</v>
      </c>
      <c r="B192" t="s">
        <v>680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 t="s">
        <v>681</v>
      </c>
      <c r="B193" t="s">
        <v>524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 t="s">
        <v>682</v>
      </c>
      <c r="B194" t="s">
        <v>683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 t="s">
        <v>684</v>
      </c>
      <c r="B195" t="s">
        <v>685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 t="s">
        <v>686</v>
      </c>
      <c r="B196" t="s">
        <v>566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 t="s">
        <v>687</v>
      </c>
      <c r="B197" t="s">
        <v>568</v>
      </c>
      <c r="C197" s="1">
        <v>25000</v>
      </c>
      <c r="D197">
        <v>0</v>
      </c>
      <c r="E197">
        <v>0</v>
      </c>
      <c r="F197" s="1">
        <v>25000</v>
      </c>
    </row>
    <row r="198" spans="1:6" x14ac:dyDescent="0.25">
      <c r="A198" t="s">
        <v>688</v>
      </c>
      <c r="B198" t="s">
        <v>689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 t="s">
        <v>690</v>
      </c>
      <c r="B199" t="s">
        <v>572</v>
      </c>
      <c r="C199" s="1">
        <v>10000</v>
      </c>
      <c r="D199">
        <v>0</v>
      </c>
      <c r="E199">
        <v>0</v>
      </c>
      <c r="F199" s="1">
        <v>10000</v>
      </c>
    </row>
    <row r="200" spans="1:6" x14ac:dyDescent="0.25">
      <c r="A200" t="s">
        <v>691</v>
      </c>
      <c r="B200" t="s">
        <v>692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 t="s">
        <v>693</v>
      </c>
      <c r="B201" t="s">
        <v>694</v>
      </c>
      <c r="C201" s="1">
        <v>10000</v>
      </c>
      <c r="D201">
        <v>0</v>
      </c>
      <c r="E201" s="1">
        <v>10000</v>
      </c>
      <c r="F201">
        <v>0</v>
      </c>
    </row>
    <row r="202" spans="1:6" x14ac:dyDescent="0.25">
      <c r="A202" t="s">
        <v>695</v>
      </c>
      <c r="B202" t="s">
        <v>578</v>
      </c>
      <c r="C202" s="1">
        <v>20000</v>
      </c>
      <c r="D202">
        <v>0</v>
      </c>
      <c r="E202">
        <v>0</v>
      </c>
      <c r="F202" s="1">
        <v>20000</v>
      </c>
    </row>
    <row r="203" spans="1:6" x14ac:dyDescent="0.25">
      <c r="A203" t="s">
        <v>696</v>
      </c>
      <c r="B203" t="s">
        <v>580</v>
      </c>
      <c r="C203">
        <v>0</v>
      </c>
      <c r="D203" s="1">
        <v>10000</v>
      </c>
      <c r="E203">
        <v>0</v>
      </c>
      <c r="F203" s="1">
        <v>10000</v>
      </c>
    </row>
    <row r="204" spans="1:6" x14ac:dyDescent="0.25">
      <c r="A204" t="s">
        <v>697</v>
      </c>
      <c r="B204" t="s">
        <v>698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 t="s">
        <v>699</v>
      </c>
      <c r="B205" t="s">
        <v>698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 t="s">
        <v>700</v>
      </c>
      <c r="B206" t="s">
        <v>701</v>
      </c>
      <c r="C206">
        <v>3.93</v>
      </c>
      <c r="D206" s="1">
        <v>1125393281.5899999</v>
      </c>
      <c r="E206" s="1">
        <v>1123271043.26</v>
      </c>
      <c r="F206" s="1">
        <v>2122242.2599999998</v>
      </c>
    </row>
    <row r="207" spans="1:6" x14ac:dyDescent="0.25">
      <c r="A207" t="s">
        <v>702</v>
      </c>
      <c r="B207" t="s">
        <v>703</v>
      </c>
      <c r="C207" s="1">
        <v>-6010.17</v>
      </c>
      <c r="D207" s="1">
        <v>669669553.50999999</v>
      </c>
      <c r="E207" s="1">
        <v>668455777.71000004</v>
      </c>
      <c r="F207" s="1">
        <v>1207765.6299999999</v>
      </c>
    </row>
    <row r="208" spans="1:6" x14ac:dyDescent="0.25">
      <c r="A208" t="s">
        <v>704</v>
      </c>
      <c r="B208" t="s">
        <v>705</v>
      </c>
      <c r="C208">
        <v>-112.63</v>
      </c>
      <c r="D208" s="1">
        <v>137811586.12</v>
      </c>
      <c r="E208" s="1">
        <v>137380307.47</v>
      </c>
      <c r="F208" s="1">
        <v>431166.02</v>
      </c>
    </row>
    <row r="209" spans="1:6" x14ac:dyDescent="0.25">
      <c r="A209" t="s">
        <v>706</v>
      </c>
      <c r="B209" t="s">
        <v>707</v>
      </c>
      <c r="C209">
        <v>0.63</v>
      </c>
      <c r="D209" s="1">
        <v>294815334.38999999</v>
      </c>
      <c r="E209" s="1">
        <v>294815334.37</v>
      </c>
      <c r="F209">
        <v>0.65</v>
      </c>
    </row>
    <row r="210" spans="1:6" x14ac:dyDescent="0.25">
      <c r="A210" t="s">
        <v>708</v>
      </c>
      <c r="B210" t="s">
        <v>709</v>
      </c>
      <c r="C210">
        <v>-66.56</v>
      </c>
      <c r="D210" s="1">
        <v>11579703.640000001</v>
      </c>
      <c r="E210" s="1">
        <v>11317697.029999999</v>
      </c>
      <c r="F210" s="1">
        <v>261940.05</v>
      </c>
    </row>
    <row r="211" spans="1:6" x14ac:dyDescent="0.25">
      <c r="A211" t="s">
        <v>710</v>
      </c>
      <c r="B211" t="s">
        <v>711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 t="s">
        <v>712</v>
      </c>
      <c r="B212" t="s">
        <v>713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 t="s">
        <v>714</v>
      </c>
      <c r="B213" t="s">
        <v>715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 t="s">
        <v>716</v>
      </c>
      <c r="B214" t="s">
        <v>717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 t="s">
        <v>718</v>
      </c>
      <c r="B215" t="s">
        <v>719</v>
      </c>
      <c r="C215" s="1">
        <v>6192.66</v>
      </c>
      <c r="D215" s="1">
        <v>11517103.93</v>
      </c>
      <c r="E215" s="1">
        <v>11301926.68</v>
      </c>
      <c r="F215" s="1">
        <v>221369.91</v>
      </c>
    </row>
    <row r="216" spans="1:6" x14ac:dyDescent="0.25">
      <c r="A216" t="s">
        <v>720</v>
      </c>
      <c r="B216" t="s">
        <v>721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 t="s">
        <v>722</v>
      </c>
      <c r="B217" t="s">
        <v>723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 t="s">
        <v>724</v>
      </c>
      <c r="B218" t="s">
        <v>725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 t="s">
        <v>726</v>
      </c>
      <c r="B219" t="s">
        <v>727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 t="s">
        <v>728</v>
      </c>
      <c r="B220" t="s">
        <v>729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 t="s">
        <v>730</v>
      </c>
      <c r="B221" t="s">
        <v>731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 t="s">
        <v>732</v>
      </c>
      <c r="B222" t="s">
        <v>733</v>
      </c>
      <c r="C222" s="1">
        <v>230979780.99000001</v>
      </c>
      <c r="D222" s="1">
        <v>1663818940.47</v>
      </c>
      <c r="E222" s="1">
        <v>1670647151.4000001</v>
      </c>
      <c r="F222" s="1">
        <v>224151570.06</v>
      </c>
    </row>
    <row r="223" spans="1:6" x14ac:dyDescent="0.25">
      <c r="A223" t="s">
        <v>734</v>
      </c>
      <c r="B223" t="s">
        <v>735</v>
      </c>
      <c r="C223" s="1">
        <v>27531560.75</v>
      </c>
      <c r="D223" s="1">
        <v>311148026.69</v>
      </c>
      <c r="E223" s="1">
        <v>334202837.27999997</v>
      </c>
      <c r="F223" s="1">
        <v>4476750.16</v>
      </c>
    </row>
    <row r="224" spans="1:6" x14ac:dyDescent="0.25">
      <c r="A224" t="s">
        <v>736</v>
      </c>
      <c r="B224" t="s">
        <v>737</v>
      </c>
      <c r="C224" s="1">
        <v>5584042.6200000001</v>
      </c>
      <c r="D224" s="1">
        <v>136716531.94999999</v>
      </c>
      <c r="E224" s="1">
        <v>148908961.25</v>
      </c>
      <c r="F224" s="1">
        <v>-6608386.6799999997</v>
      </c>
    </row>
    <row r="225" spans="1:6" x14ac:dyDescent="0.25">
      <c r="A225" t="s">
        <v>738</v>
      </c>
      <c r="B225" t="s">
        <v>739</v>
      </c>
      <c r="C225" s="1">
        <v>11097780.82</v>
      </c>
      <c r="D225" s="1">
        <v>57255097.960000001</v>
      </c>
      <c r="E225" s="1">
        <v>67008196.140000001</v>
      </c>
      <c r="F225" s="1">
        <v>1344682.64</v>
      </c>
    </row>
    <row r="226" spans="1:6" x14ac:dyDescent="0.25">
      <c r="A226" t="s">
        <v>740</v>
      </c>
      <c r="B226" t="s">
        <v>741</v>
      </c>
      <c r="C226" s="1">
        <v>30905.74</v>
      </c>
      <c r="D226" s="1">
        <v>78572112.329999998</v>
      </c>
      <c r="E226" s="1">
        <v>78566182.510000005</v>
      </c>
      <c r="F226" s="1">
        <v>36835.56</v>
      </c>
    </row>
    <row r="227" spans="1:6" x14ac:dyDescent="0.25">
      <c r="A227" t="s">
        <v>742</v>
      </c>
      <c r="B227" t="s">
        <v>743</v>
      </c>
      <c r="C227" s="1">
        <v>3782591.96</v>
      </c>
      <c r="D227" s="1">
        <v>297708.69</v>
      </c>
      <c r="E227">
        <v>6.96</v>
      </c>
      <c r="F227" s="1">
        <v>4080293.69</v>
      </c>
    </row>
    <row r="228" spans="1:6" x14ac:dyDescent="0.25">
      <c r="A228" t="s">
        <v>744</v>
      </c>
      <c r="B228" t="s">
        <v>745</v>
      </c>
      <c r="C228" s="1">
        <v>3315848.86</v>
      </c>
      <c r="D228" s="1">
        <v>32255713.48</v>
      </c>
      <c r="E228" s="1">
        <v>33624390.710000001</v>
      </c>
      <c r="F228" s="1">
        <v>1947171.63</v>
      </c>
    </row>
    <row r="229" spans="1:6" x14ac:dyDescent="0.25">
      <c r="A229" t="s">
        <v>746</v>
      </c>
      <c r="B229" t="s">
        <v>747</v>
      </c>
      <c r="C229" s="1">
        <v>1037993.31</v>
      </c>
      <c r="D229">
        <v>0</v>
      </c>
      <c r="E229">
        <v>23.2</v>
      </c>
      <c r="F229" s="1">
        <v>1037970.11</v>
      </c>
    </row>
    <row r="230" spans="1:6" x14ac:dyDescent="0.25">
      <c r="A230" t="s">
        <v>748</v>
      </c>
      <c r="B230" t="s">
        <v>749</v>
      </c>
      <c r="C230" s="1">
        <v>16942.38</v>
      </c>
      <c r="D230">
        <v>0</v>
      </c>
      <c r="E230">
        <v>0</v>
      </c>
      <c r="F230" s="1">
        <v>16942.38</v>
      </c>
    </row>
    <row r="231" spans="1:6" x14ac:dyDescent="0.25">
      <c r="A231" t="s">
        <v>750</v>
      </c>
      <c r="B231" t="s">
        <v>751</v>
      </c>
      <c r="C231" s="1">
        <v>35413.42</v>
      </c>
      <c r="D231">
        <v>0</v>
      </c>
      <c r="E231">
        <v>23.2</v>
      </c>
      <c r="F231" s="1">
        <v>35390.22</v>
      </c>
    </row>
    <row r="232" spans="1:6" x14ac:dyDescent="0.25">
      <c r="A232" t="s">
        <v>752</v>
      </c>
      <c r="B232" t="s">
        <v>753</v>
      </c>
      <c r="C232" s="1">
        <v>2620897.2999999998</v>
      </c>
      <c r="D232" s="1">
        <v>6050862.2800000003</v>
      </c>
      <c r="E232" s="1">
        <v>6085908.9699999997</v>
      </c>
      <c r="F232" s="1">
        <v>2585850.61</v>
      </c>
    </row>
    <row r="233" spans="1:6" x14ac:dyDescent="0.25">
      <c r="A233" t="s">
        <v>754</v>
      </c>
      <c r="B233" t="s">
        <v>755</v>
      </c>
      <c r="C233" s="1">
        <v>9144.34</v>
      </c>
      <c r="D233">
        <v>0</v>
      </c>
      <c r="E233" s="1">
        <v>9144.34</v>
      </c>
      <c r="F233">
        <v>0</v>
      </c>
    </row>
    <row r="234" spans="1:6" x14ac:dyDescent="0.25">
      <c r="A234" t="s">
        <v>756</v>
      </c>
      <c r="B234" t="s">
        <v>757</v>
      </c>
      <c r="C234" s="1">
        <v>193611412.5</v>
      </c>
      <c r="D234" s="1">
        <v>1325198012.1300001</v>
      </c>
      <c r="E234" s="1">
        <v>1308141102.95</v>
      </c>
      <c r="F234" s="1">
        <v>210668321.68000001</v>
      </c>
    </row>
    <row r="235" spans="1:6" x14ac:dyDescent="0.25">
      <c r="A235" t="s">
        <v>758</v>
      </c>
      <c r="B235" t="s">
        <v>759</v>
      </c>
      <c r="C235" s="1">
        <v>187416564.91</v>
      </c>
      <c r="D235" s="1">
        <v>1165040700.8299999</v>
      </c>
      <c r="E235" s="1">
        <v>1148515456.45</v>
      </c>
      <c r="F235" s="1">
        <v>203941809.28999999</v>
      </c>
    </row>
    <row r="236" spans="1:6" x14ac:dyDescent="0.25">
      <c r="A236" t="s">
        <v>760</v>
      </c>
      <c r="B236" t="s">
        <v>761</v>
      </c>
      <c r="C236" s="1">
        <v>-90838.99</v>
      </c>
      <c r="D236" s="1">
        <v>183733.96</v>
      </c>
      <c r="E236" s="1">
        <v>259372.77</v>
      </c>
      <c r="F236" s="1">
        <v>-166477.79999999999</v>
      </c>
    </row>
    <row r="237" spans="1:6" x14ac:dyDescent="0.25">
      <c r="A237" t="s">
        <v>762</v>
      </c>
      <c r="B237" t="s">
        <v>763</v>
      </c>
      <c r="C237" s="1">
        <v>126044.09</v>
      </c>
      <c r="D237" s="1">
        <v>129024297.61</v>
      </c>
      <c r="E237" s="1">
        <v>129030227.43000001</v>
      </c>
      <c r="F237" s="1">
        <v>120114.27</v>
      </c>
    </row>
    <row r="238" spans="1:6" x14ac:dyDescent="0.25">
      <c r="A238" t="s">
        <v>764</v>
      </c>
      <c r="B238" t="s">
        <v>765</v>
      </c>
      <c r="C238" s="1">
        <v>179195.04</v>
      </c>
      <c r="D238">
        <v>42.66</v>
      </c>
      <c r="E238">
        <v>0</v>
      </c>
      <c r="F238" s="1">
        <v>179237.7</v>
      </c>
    </row>
    <row r="239" spans="1:6" x14ac:dyDescent="0.25">
      <c r="A239" t="s">
        <v>766</v>
      </c>
      <c r="B239" t="s">
        <v>767</v>
      </c>
      <c r="C239">
        <v>888</v>
      </c>
      <c r="D239">
        <v>0</v>
      </c>
      <c r="E239">
        <v>0</v>
      </c>
      <c r="F239">
        <v>888</v>
      </c>
    </row>
    <row r="240" spans="1:6" x14ac:dyDescent="0.25">
      <c r="A240" t="s">
        <v>768</v>
      </c>
      <c r="B240" t="s">
        <v>769</v>
      </c>
      <c r="C240" s="1">
        <v>2795303.14</v>
      </c>
      <c r="D240" s="1">
        <v>30947743.300000001</v>
      </c>
      <c r="E240" s="1">
        <v>30336046.300000001</v>
      </c>
      <c r="F240" s="1">
        <v>3407000.14</v>
      </c>
    </row>
    <row r="241" spans="1:6" x14ac:dyDescent="0.25">
      <c r="A241" t="s">
        <v>770</v>
      </c>
      <c r="B241" t="s">
        <v>771</v>
      </c>
      <c r="C241" s="1">
        <v>3015438.79</v>
      </c>
      <c r="D241" s="1">
        <v>1430.83</v>
      </c>
      <c r="E241">
        <v>0</v>
      </c>
      <c r="F241" s="1">
        <v>3016869.62</v>
      </c>
    </row>
    <row r="242" spans="1:6" x14ac:dyDescent="0.25">
      <c r="A242" t="s">
        <v>772</v>
      </c>
      <c r="B242" t="s">
        <v>773</v>
      </c>
      <c r="C242" s="1">
        <v>168817.52</v>
      </c>
      <c r="D242">
        <v>62.94</v>
      </c>
      <c r="E242">
        <v>0</v>
      </c>
      <c r="F242" s="1">
        <v>168880.46</v>
      </c>
    </row>
    <row r="243" spans="1:6" x14ac:dyDescent="0.25">
      <c r="A243" t="s">
        <v>774</v>
      </c>
      <c r="B243" t="s">
        <v>775</v>
      </c>
      <c r="C243" s="1">
        <v>9545125.7400000002</v>
      </c>
      <c r="D243" s="1">
        <v>27472730.559999999</v>
      </c>
      <c r="E243" s="1">
        <v>28302138.600000001</v>
      </c>
      <c r="F243" s="1">
        <v>8715717.6999999993</v>
      </c>
    </row>
    <row r="244" spans="1:6" x14ac:dyDescent="0.25">
      <c r="A244" t="s">
        <v>776</v>
      </c>
      <c r="B244" t="s">
        <v>777</v>
      </c>
      <c r="C244" s="1">
        <v>1481794.55</v>
      </c>
      <c r="D244" s="1">
        <v>4902705.3600000003</v>
      </c>
      <c r="E244" s="1">
        <v>5200844.3499999996</v>
      </c>
      <c r="F244" s="1">
        <v>1183655.56</v>
      </c>
    </row>
    <row r="245" spans="1:6" x14ac:dyDescent="0.25">
      <c r="A245" t="s">
        <v>778</v>
      </c>
      <c r="B245" t="s">
        <v>779</v>
      </c>
      <c r="C245" s="1">
        <v>2681459.6</v>
      </c>
      <c r="D245" s="1">
        <v>10978283.539999999</v>
      </c>
      <c r="E245" s="1">
        <v>11879210.130000001</v>
      </c>
      <c r="F245" s="1">
        <v>1780533.01</v>
      </c>
    </row>
    <row r="246" spans="1:6" x14ac:dyDescent="0.25">
      <c r="A246" t="s">
        <v>780</v>
      </c>
      <c r="B246" t="s">
        <v>781</v>
      </c>
      <c r="C246" s="1">
        <v>108807.6</v>
      </c>
      <c r="D246">
        <v>0.42</v>
      </c>
      <c r="E246" s="1">
        <v>78825.240000000005</v>
      </c>
      <c r="F246" s="1">
        <v>29982.78</v>
      </c>
    </row>
    <row r="247" spans="1:6" x14ac:dyDescent="0.25">
      <c r="A247" t="s">
        <v>782</v>
      </c>
      <c r="B247" t="s">
        <v>783</v>
      </c>
      <c r="C247" s="1">
        <v>2107144.1800000002</v>
      </c>
      <c r="D247">
        <v>42.37</v>
      </c>
      <c r="E247">
        <v>0</v>
      </c>
      <c r="F247" s="1">
        <v>2107186.5499999998</v>
      </c>
    </row>
    <row r="248" spans="1:6" x14ac:dyDescent="0.25">
      <c r="A248" t="s">
        <v>784</v>
      </c>
      <c r="B248" t="s">
        <v>785</v>
      </c>
      <c r="C248" s="1">
        <v>3165919.81</v>
      </c>
      <c r="D248" s="1">
        <v>11591698.869999999</v>
      </c>
      <c r="E248" s="1">
        <v>11143258.880000001</v>
      </c>
      <c r="F248" s="1">
        <v>3614359.8</v>
      </c>
    </row>
    <row r="249" spans="1:6" x14ac:dyDescent="0.25">
      <c r="A249" t="s">
        <v>786</v>
      </c>
      <c r="B249" t="s">
        <v>241</v>
      </c>
      <c r="C249" s="1">
        <v>18285.689999999999</v>
      </c>
      <c r="D249">
        <v>0</v>
      </c>
      <c r="E249">
        <v>463</v>
      </c>
      <c r="F249" s="1">
        <v>17822.689999999999</v>
      </c>
    </row>
    <row r="250" spans="1:6" x14ac:dyDescent="0.25">
      <c r="A250" t="s">
        <v>787</v>
      </c>
      <c r="B250" t="s">
        <v>788</v>
      </c>
      <c r="C250" s="1">
        <v>18285.689999999999</v>
      </c>
      <c r="D250">
        <v>0</v>
      </c>
      <c r="E250">
        <v>463</v>
      </c>
      <c r="F250" s="1">
        <v>17822.689999999999</v>
      </c>
    </row>
    <row r="251" spans="1:6" x14ac:dyDescent="0.25">
      <c r="A251" t="s">
        <v>789</v>
      </c>
      <c r="B251" t="s">
        <v>790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 t="s">
        <v>791</v>
      </c>
      <c r="B252" t="s">
        <v>792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 t="s">
        <v>793</v>
      </c>
      <c r="B253" t="s">
        <v>794</v>
      </c>
      <c r="C253" s="1">
        <v>11492.03</v>
      </c>
      <c r="D253">
        <v>0</v>
      </c>
      <c r="E253">
        <v>0</v>
      </c>
      <c r="F253" s="1">
        <v>11492.03</v>
      </c>
    </row>
    <row r="254" spans="1:6" x14ac:dyDescent="0.25">
      <c r="A254" t="s">
        <v>795</v>
      </c>
      <c r="B254" t="s">
        <v>796</v>
      </c>
      <c r="C254" s="1">
        <v>11492.03</v>
      </c>
      <c r="D254">
        <v>0</v>
      </c>
      <c r="E254">
        <v>0</v>
      </c>
      <c r="F254" s="1">
        <v>11492.03</v>
      </c>
    </row>
    <row r="255" spans="1:6" x14ac:dyDescent="0.25">
      <c r="A255" t="s">
        <v>797</v>
      </c>
      <c r="B255" t="s">
        <v>798</v>
      </c>
      <c r="C255" s="1">
        <v>261904.28</v>
      </c>
      <c r="D255">
        <v>171.09</v>
      </c>
      <c r="E255">
        <v>609.57000000000005</v>
      </c>
      <c r="F255" s="1">
        <v>261465.8</v>
      </c>
    </row>
    <row r="256" spans="1:6" x14ac:dyDescent="0.25">
      <c r="A256" t="s">
        <v>799</v>
      </c>
      <c r="B256" t="s">
        <v>800</v>
      </c>
      <c r="C256" s="1">
        <v>40676.36</v>
      </c>
      <c r="D256">
        <v>0</v>
      </c>
      <c r="E256">
        <v>533.6</v>
      </c>
      <c r="F256" s="1">
        <v>40142.76</v>
      </c>
    </row>
    <row r="257" spans="1:6" x14ac:dyDescent="0.25">
      <c r="A257" t="s">
        <v>801</v>
      </c>
      <c r="B257" t="s">
        <v>802</v>
      </c>
      <c r="C257" s="1">
        <v>156382.82999999999</v>
      </c>
      <c r="D257">
        <v>0</v>
      </c>
      <c r="E257">
        <v>0</v>
      </c>
      <c r="F257" s="1">
        <v>156382.82999999999</v>
      </c>
    </row>
    <row r="258" spans="1:6" x14ac:dyDescent="0.25">
      <c r="A258" t="s">
        <v>803</v>
      </c>
      <c r="B258" t="s">
        <v>804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 t="s">
        <v>805</v>
      </c>
      <c r="B259" t="s">
        <v>806</v>
      </c>
      <c r="C259" s="1">
        <v>14646.78</v>
      </c>
      <c r="D259">
        <v>152.38</v>
      </c>
      <c r="E259">
        <v>75.97</v>
      </c>
      <c r="F259" s="1">
        <v>14723.19</v>
      </c>
    </row>
    <row r="260" spans="1:6" x14ac:dyDescent="0.25">
      <c r="A260" t="s">
        <v>807</v>
      </c>
      <c r="B260" t="s">
        <v>808</v>
      </c>
      <c r="C260" s="1">
        <v>50198.31</v>
      </c>
      <c r="D260">
        <v>18.71</v>
      </c>
      <c r="E260">
        <v>0</v>
      </c>
      <c r="F260" s="1">
        <v>50217.02</v>
      </c>
    </row>
    <row r="261" spans="1:6" x14ac:dyDescent="0.25">
      <c r="A261" t="s">
        <v>809</v>
      </c>
      <c r="B261" t="s">
        <v>810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 t="s">
        <v>811</v>
      </c>
      <c r="B262" t="s">
        <v>812</v>
      </c>
      <c r="C262" s="1">
        <v>247799114.47</v>
      </c>
      <c r="D262" s="1">
        <v>304951503.32999998</v>
      </c>
      <c r="E262" s="1">
        <v>264933681.41</v>
      </c>
      <c r="F262" s="1">
        <v>287816936.38999999</v>
      </c>
    </row>
    <row r="263" spans="1:6" x14ac:dyDescent="0.25">
      <c r="A263" t="s">
        <v>813</v>
      </c>
      <c r="B263" t="s">
        <v>735</v>
      </c>
      <c r="C263" s="1">
        <v>6875356.3200000003</v>
      </c>
      <c r="D263" s="1">
        <v>342359.91</v>
      </c>
      <c r="E263" s="1">
        <v>878148.5</v>
      </c>
      <c r="F263" s="1">
        <v>6339567.7300000004</v>
      </c>
    </row>
    <row r="264" spans="1:6" x14ac:dyDescent="0.25">
      <c r="A264" t="s">
        <v>814</v>
      </c>
      <c r="B264" t="s">
        <v>737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 t="s">
        <v>815</v>
      </c>
      <c r="B265" t="s">
        <v>739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 t="s">
        <v>816</v>
      </c>
      <c r="B266" t="s">
        <v>741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 t="s">
        <v>817</v>
      </c>
      <c r="B267" t="s">
        <v>743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 t="s">
        <v>818</v>
      </c>
      <c r="B268" t="s">
        <v>745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 t="s">
        <v>819</v>
      </c>
      <c r="B269" t="s">
        <v>820</v>
      </c>
      <c r="C269" s="1">
        <v>35238.1</v>
      </c>
      <c r="D269">
        <v>216.94</v>
      </c>
      <c r="E269">
        <v>0</v>
      </c>
      <c r="F269" s="1">
        <v>35455.040000000001</v>
      </c>
    </row>
    <row r="270" spans="1:6" x14ac:dyDescent="0.25">
      <c r="A270" t="s">
        <v>821</v>
      </c>
      <c r="B270" t="s">
        <v>747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 t="s">
        <v>822</v>
      </c>
      <c r="B271" t="s">
        <v>823</v>
      </c>
      <c r="C271" s="1">
        <v>300706.84000000003</v>
      </c>
      <c r="D271" s="1">
        <v>1851.26</v>
      </c>
      <c r="E271">
        <v>0</v>
      </c>
      <c r="F271" s="1">
        <v>302558.09999999998</v>
      </c>
    </row>
    <row r="272" spans="1:6" x14ac:dyDescent="0.25">
      <c r="A272" t="s">
        <v>824</v>
      </c>
      <c r="B272" t="s">
        <v>825</v>
      </c>
      <c r="C272" s="1">
        <v>203688.41</v>
      </c>
      <c r="D272" s="1">
        <v>1253.99</v>
      </c>
      <c r="E272">
        <v>0.1</v>
      </c>
      <c r="F272" s="1">
        <v>204942.3</v>
      </c>
    </row>
    <row r="273" spans="1:6" x14ac:dyDescent="0.25">
      <c r="A273" t="s">
        <v>826</v>
      </c>
      <c r="B273" t="s">
        <v>827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 t="s">
        <v>828</v>
      </c>
      <c r="B274" t="s">
        <v>829</v>
      </c>
      <c r="C274" s="1">
        <v>2240657.7000000002</v>
      </c>
      <c r="D274" s="1">
        <v>32863.08</v>
      </c>
      <c r="E274" s="1">
        <v>19953.599999999999</v>
      </c>
      <c r="F274" s="1">
        <v>2253567.1800000002</v>
      </c>
    </row>
    <row r="275" spans="1:6" x14ac:dyDescent="0.25">
      <c r="A275" t="s">
        <v>830</v>
      </c>
      <c r="B275" t="s">
        <v>749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 t="s">
        <v>831</v>
      </c>
      <c r="B276" t="s">
        <v>832</v>
      </c>
      <c r="C276" s="1">
        <v>1088428.1599999999</v>
      </c>
      <c r="D276" s="1">
        <v>6269.01</v>
      </c>
      <c r="E276">
        <v>0</v>
      </c>
      <c r="F276" s="1">
        <v>1094697.17</v>
      </c>
    </row>
    <row r="277" spans="1:6" x14ac:dyDescent="0.25">
      <c r="A277" t="s">
        <v>833</v>
      </c>
      <c r="B277" t="s">
        <v>751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 t="s">
        <v>834</v>
      </c>
      <c r="B278" t="s">
        <v>835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 t="s">
        <v>836</v>
      </c>
      <c r="B279" t="s">
        <v>837</v>
      </c>
      <c r="C279" s="1">
        <v>237555.4</v>
      </c>
      <c r="D279" s="1">
        <v>284248.03000000003</v>
      </c>
      <c r="E279" s="1">
        <v>521803.44</v>
      </c>
      <c r="F279">
        <v>-0.01</v>
      </c>
    </row>
    <row r="280" spans="1:6" x14ac:dyDescent="0.25">
      <c r="A280" t="s">
        <v>838</v>
      </c>
      <c r="B280" t="s">
        <v>839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 t="s">
        <v>840</v>
      </c>
      <c r="B281" t="s">
        <v>841</v>
      </c>
      <c r="C281" s="1">
        <v>76822.570000000007</v>
      </c>
      <c r="D281">
        <v>472.96</v>
      </c>
      <c r="E281">
        <v>0</v>
      </c>
      <c r="F281" s="1">
        <v>77295.53</v>
      </c>
    </row>
    <row r="282" spans="1:6" x14ac:dyDescent="0.25">
      <c r="A282" t="s">
        <v>842</v>
      </c>
      <c r="B282" t="s">
        <v>843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 t="s">
        <v>844</v>
      </c>
      <c r="B283" t="s">
        <v>845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 t="s">
        <v>846</v>
      </c>
      <c r="B284" t="s">
        <v>847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 t="s">
        <v>848</v>
      </c>
      <c r="B285" t="s">
        <v>849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 t="s">
        <v>850</v>
      </c>
      <c r="B286" t="s">
        <v>753</v>
      </c>
      <c r="C286">
        <v>-236</v>
      </c>
      <c r="D286">
        <v>0</v>
      </c>
      <c r="E286">
        <v>0</v>
      </c>
      <c r="F286">
        <v>-236</v>
      </c>
    </row>
    <row r="287" spans="1:6" x14ac:dyDescent="0.25">
      <c r="A287" t="s">
        <v>851</v>
      </c>
      <c r="B287" t="s">
        <v>852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 t="s">
        <v>853</v>
      </c>
      <c r="B288" t="s">
        <v>755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 t="s">
        <v>854</v>
      </c>
      <c r="B289" t="s">
        <v>855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 t="s">
        <v>856</v>
      </c>
      <c r="B290" t="s">
        <v>857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 t="s">
        <v>858</v>
      </c>
      <c r="B291" t="s">
        <v>859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 t="s">
        <v>860</v>
      </c>
      <c r="B292" t="s">
        <v>861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 t="s">
        <v>862</v>
      </c>
      <c r="B293" t="s">
        <v>863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 t="s">
        <v>864</v>
      </c>
      <c r="B294" t="s">
        <v>865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 t="s">
        <v>866</v>
      </c>
      <c r="B295" t="s">
        <v>867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 t="s">
        <v>868</v>
      </c>
      <c r="B296" t="s">
        <v>869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 t="s">
        <v>870</v>
      </c>
      <c r="B297" t="s">
        <v>871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 t="s">
        <v>872</v>
      </c>
      <c r="B298" t="s">
        <v>873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 t="s">
        <v>874</v>
      </c>
      <c r="B299" t="s">
        <v>875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 t="s">
        <v>876</v>
      </c>
      <c r="B300" t="s">
        <v>877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 t="s">
        <v>878</v>
      </c>
      <c r="B301" t="s">
        <v>879</v>
      </c>
      <c r="C301" s="1">
        <v>954748.45</v>
      </c>
      <c r="D301" s="1">
        <v>5877.82</v>
      </c>
      <c r="E301">
        <v>0</v>
      </c>
      <c r="F301" s="1">
        <v>960626.27</v>
      </c>
    </row>
    <row r="302" spans="1:6" x14ac:dyDescent="0.25">
      <c r="A302" t="s">
        <v>880</v>
      </c>
      <c r="B302" t="s">
        <v>881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 t="s">
        <v>882</v>
      </c>
      <c r="B303" t="s">
        <v>883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 t="s">
        <v>884</v>
      </c>
      <c r="B304" t="s">
        <v>885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 t="s">
        <v>886</v>
      </c>
      <c r="B305" t="s">
        <v>887</v>
      </c>
      <c r="C305" s="1">
        <v>335197.23</v>
      </c>
      <c r="D305" s="1">
        <v>1194.1500000000001</v>
      </c>
      <c r="E305" s="1">
        <v>336391.36</v>
      </c>
      <c r="F305">
        <v>0.02</v>
      </c>
    </row>
    <row r="306" spans="1:6" x14ac:dyDescent="0.25">
      <c r="A306" t="s">
        <v>888</v>
      </c>
      <c r="B306" t="s">
        <v>889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 t="s">
        <v>890</v>
      </c>
      <c r="B307" t="s">
        <v>891</v>
      </c>
      <c r="C307" s="1">
        <v>1402549.46</v>
      </c>
      <c r="D307" s="1">
        <v>8112.67</v>
      </c>
      <c r="E307">
        <v>0</v>
      </c>
      <c r="F307" s="1">
        <v>1410662.13</v>
      </c>
    </row>
    <row r="308" spans="1:6" x14ac:dyDescent="0.25">
      <c r="A308" t="s">
        <v>892</v>
      </c>
      <c r="B308" t="s">
        <v>893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 t="s">
        <v>894</v>
      </c>
      <c r="B309" t="s">
        <v>757</v>
      </c>
      <c r="C309" s="1">
        <v>194426294.43000001</v>
      </c>
      <c r="D309" s="1">
        <v>304280881.25</v>
      </c>
      <c r="E309" s="1">
        <v>264000000</v>
      </c>
      <c r="F309" s="1">
        <v>234707175.68000001</v>
      </c>
    </row>
    <row r="310" spans="1:6" x14ac:dyDescent="0.25">
      <c r="A310" t="s">
        <v>895</v>
      </c>
      <c r="B310" t="s">
        <v>759</v>
      </c>
      <c r="C310" s="1">
        <v>194426294.43000001</v>
      </c>
      <c r="D310" s="1">
        <v>304280881.25</v>
      </c>
      <c r="E310" s="1">
        <v>264000000</v>
      </c>
      <c r="F310" s="1">
        <v>234707175.68000001</v>
      </c>
    </row>
    <row r="311" spans="1:6" x14ac:dyDescent="0.25">
      <c r="A311" t="s">
        <v>896</v>
      </c>
      <c r="B311" t="s">
        <v>761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 t="s">
        <v>897</v>
      </c>
      <c r="B312" t="s">
        <v>898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 t="s">
        <v>899</v>
      </c>
      <c r="B313" t="s">
        <v>900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 t="s">
        <v>901</v>
      </c>
      <c r="B314" t="s">
        <v>902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 t="s">
        <v>903</v>
      </c>
      <c r="B315" t="s">
        <v>904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 t="s">
        <v>905</v>
      </c>
      <c r="B316" t="s">
        <v>906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 t="s">
        <v>907</v>
      </c>
      <c r="B317" t="s">
        <v>908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 t="s">
        <v>909</v>
      </c>
      <c r="B318" t="s">
        <v>910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 t="s">
        <v>911</v>
      </c>
      <c r="B319" t="s">
        <v>912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 t="s">
        <v>913</v>
      </c>
      <c r="B320" t="s">
        <v>914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 t="s">
        <v>915</v>
      </c>
      <c r="B321" t="s">
        <v>916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 t="s">
        <v>917</v>
      </c>
      <c r="B322" t="s">
        <v>918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 t="s">
        <v>919</v>
      </c>
      <c r="B323" t="s">
        <v>920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 t="s">
        <v>921</v>
      </c>
      <c r="B324" t="s">
        <v>922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 t="s">
        <v>923</v>
      </c>
      <c r="B325" t="s">
        <v>924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 t="s">
        <v>925</v>
      </c>
      <c r="B326" t="s">
        <v>926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 t="s">
        <v>927</v>
      </c>
      <c r="B327" t="s">
        <v>928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 t="s">
        <v>929</v>
      </c>
      <c r="B328" t="s">
        <v>775</v>
      </c>
      <c r="C328" s="1">
        <v>27901707.370000001</v>
      </c>
      <c r="D328" s="1">
        <v>190338.66</v>
      </c>
      <c r="E328">
        <v>0.45</v>
      </c>
      <c r="F328" s="1">
        <v>28092045.579999998</v>
      </c>
    </row>
    <row r="329" spans="1:6" x14ac:dyDescent="0.25">
      <c r="A329" t="s">
        <v>930</v>
      </c>
      <c r="B329" t="s">
        <v>777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 t="s">
        <v>931</v>
      </c>
      <c r="B330" t="s">
        <v>779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 t="s">
        <v>932</v>
      </c>
      <c r="B331" t="s">
        <v>781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 t="s">
        <v>933</v>
      </c>
      <c r="B332" t="s">
        <v>783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 t="s">
        <v>934</v>
      </c>
      <c r="B333" t="s">
        <v>935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 t="s">
        <v>936</v>
      </c>
      <c r="B334" t="s">
        <v>937</v>
      </c>
      <c r="C334" s="1">
        <v>4032928.74</v>
      </c>
      <c r="D334" s="1">
        <v>27511.63</v>
      </c>
      <c r="E334">
        <v>0.05</v>
      </c>
      <c r="F334" s="1">
        <v>4060440.32</v>
      </c>
    </row>
    <row r="335" spans="1:6" x14ac:dyDescent="0.25">
      <c r="A335" t="s">
        <v>938</v>
      </c>
      <c r="B335" t="s">
        <v>939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 t="s">
        <v>940</v>
      </c>
      <c r="B336" t="s">
        <v>941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 t="s">
        <v>942</v>
      </c>
      <c r="B337" t="s">
        <v>943</v>
      </c>
      <c r="C337">
        <v>-0.12</v>
      </c>
      <c r="D337">
        <v>0</v>
      </c>
      <c r="E337">
        <v>0</v>
      </c>
      <c r="F337">
        <v>-0.12</v>
      </c>
    </row>
    <row r="338" spans="1:6" x14ac:dyDescent="0.25">
      <c r="A338" t="s">
        <v>944</v>
      </c>
      <c r="B338" t="s">
        <v>945</v>
      </c>
      <c r="C338" s="1">
        <v>589494.77</v>
      </c>
      <c r="D338" s="1">
        <v>4021.45</v>
      </c>
      <c r="E338">
        <v>7.0000000000000007E-2</v>
      </c>
      <c r="F338" s="1">
        <v>593516.15</v>
      </c>
    </row>
    <row r="339" spans="1:6" x14ac:dyDescent="0.25">
      <c r="A339" t="s">
        <v>946</v>
      </c>
      <c r="B339" t="s">
        <v>947</v>
      </c>
      <c r="C339" s="1">
        <v>3683585.18</v>
      </c>
      <c r="D339" s="1">
        <v>25128.57</v>
      </c>
      <c r="E339">
        <v>0.1</v>
      </c>
      <c r="F339" s="1">
        <v>3708713.65</v>
      </c>
    </row>
    <row r="340" spans="1:6" x14ac:dyDescent="0.25">
      <c r="A340" t="s">
        <v>948</v>
      </c>
      <c r="B340" t="s">
        <v>949</v>
      </c>
      <c r="C340" s="1">
        <v>167881.11</v>
      </c>
      <c r="D340" s="1">
        <v>1145.3800000000001</v>
      </c>
      <c r="E340">
        <v>0.14000000000000001</v>
      </c>
      <c r="F340" s="1">
        <v>169026.35</v>
      </c>
    </row>
    <row r="341" spans="1:6" x14ac:dyDescent="0.25">
      <c r="A341" t="s">
        <v>950</v>
      </c>
      <c r="B341" t="s">
        <v>951</v>
      </c>
      <c r="C341" s="1">
        <v>19427817.690000001</v>
      </c>
      <c r="D341" s="1">
        <v>132531.63</v>
      </c>
      <c r="E341">
        <v>0.09</v>
      </c>
      <c r="F341" s="1">
        <v>19560349.23</v>
      </c>
    </row>
    <row r="342" spans="1:6" x14ac:dyDescent="0.25">
      <c r="A342" t="s">
        <v>952</v>
      </c>
      <c r="B342" t="s">
        <v>953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 t="s">
        <v>954</v>
      </c>
      <c r="B343" t="s">
        <v>955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 t="s">
        <v>956</v>
      </c>
      <c r="B344" t="s">
        <v>241</v>
      </c>
      <c r="C344" s="1">
        <v>9381410.6799999997</v>
      </c>
      <c r="D344" s="1">
        <v>27909.14</v>
      </c>
      <c r="E344">
        <v>0</v>
      </c>
      <c r="F344" s="1">
        <v>9409319.8200000003</v>
      </c>
    </row>
    <row r="345" spans="1:6" x14ac:dyDescent="0.25">
      <c r="A345" t="s">
        <v>957</v>
      </c>
      <c r="B345" t="s">
        <v>788</v>
      </c>
      <c r="C345" s="1">
        <v>7924151.4100000001</v>
      </c>
      <c r="D345" s="1">
        <v>23573.84</v>
      </c>
      <c r="E345">
        <v>0</v>
      </c>
      <c r="F345" s="1">
        <v>7947725.25</v>
      </c>
    </row>
    <row r="346" spans="1:6" x14ac:dyDescent="0.25">
      <c r="A346" t="s">
        <v>958</v>
      </c>
      <c r="B346" t="s">
        <v>959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 t="s">
        <v>960</v>
      </c>
      <c r="B347" t="s">
        <v>790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 t="s">
        <v>961</v>
      </c>
      <c r="B348" t="s">
        <v>792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 t="s">
        <v>962</v>
      </c>
      <c r="B349" t="s">
        <v>963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 t="s">
        <v>964</v>
      </c>
      <c r="B350" t="s">
        <v>965</v>
      </c>
      <c r="C350" s="1">
        <v>365071.89</v>
      </c>
      <c r="D350" s="1">
        <v>1086.08</v>
      </c>
      <c r="E350">
        <v>0</v>
      </c>
      <c r="F350" s="1">
        <v>366157.97</v>
      </c>
    </row>
    <row r="351" spans="1:6" x14ac:dyDescent="0.25">
      <c r="A351" t="s">
        <v>966</v>
      </c>
      <c r="B351" t="s">
        <v>967</v>
      </c>
      <c r="C351" s="1">
        <v>146106.14000000001</v>
      </c>
      <c r="D351">
        <v>434.71</v>
      </c>
      <c r="E351">
        <v>0</v>
      </c>
      <c r="F351" s="1">
        <v>146540.85</v>
      </c>
    </row>
    <row r="352" spans="1:6" x14ac:dyDescent="0.25">
      <c r="A352" t="s">
        <v>968</v>
      </c>
      <c r="B352" t="s">
        <v>969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 t="s">
        <v>970</v>
      </c>
      <c r="B353" t="s">
        <v>971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 t="s">
        <v>972</v>
      </c>
      <c r="B354" t="s">
        <v>973</v>
      </c>
      <c r="C354" s="1">
        <v>164534.35999999999</v>
      </c>
      <c r="D354">
        <v>489.5</v>
      </c>
      <c r="E354">
        <v>0</v>
      </c>
      <c r="F354" s="1">
        <v>165023.85999999999</v>
      </c>
    </row>
    <row r="355" spans="1:6" x14ac:dyDescent="0.25">
      <c r="A355" t="s">
        <v>974</v>
      </c>
      <c r="B355" t="s">
        <v>975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 t="s">
        <v>976</v>
      </c>
      <c r="B356" t="s">
        <v>977</v>
      </c>
      <c r="C356" s="1">
        <v>781546.88</v>
      </c>
      <c r="D356" s="1">
        <v>2325.0100000000002</v>
      </c>
      <c r="E356">
        <v>0</v>
      </c>
      <c r="F356" s="1">
        <v>783871.89</v>
      </c>
    </row>
    <row r="357" spans="1:6" x14ac:dyDescent="0.25">
      <c r="A357" t="s">
        <v>978</v>
      </c>
      <c r="B357" t="s">
        <v>794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 t="s">
        <v>979</v>
      </c>
      <c r="B358" t="s">
        <v>980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 t="s">
        <v>981</v>
      </c>
      <c r="B359" t="s">
        <v>796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 t="s">
        <v>982</v>
      </c>
      <c r="B360" t="s">
        <v>983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 t="s">
        <v>984</v>
      </c>
      <c r="B361" t="s">
        <v>985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 t="s">
        <v>986</v>
      </c>
      <c r="B362" t="s">
        <v>987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 t="s">
        <v>988</v>
      </c>
      <c r="B363" t="s">
        <v>989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 t="s">
        <v>990</v>
      </c>
      <c r="B364" t="s">
        <v>798</v>
      </c>
      <c r="C364" s="1">
        <v>9214345.6699999999</v>
      </c>
      <c r="D364" s="1">
        <v>110014.37</v>
      </c>
      <c r="E364" s="1">
        <v>55532.46</v>
      </c>
      <c r="F364" s="1">
        <v>9268827.5800000001</v>
      </c>
    </row>
    <row r="365" spans="1:6" x14ac:dyDescent="0.25">
      <c r="A365" t="s">
        <v>991</v>
      </c>
      <c r="B365" t="s">
        <v>992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 t="s">
        <v>993</v>
      </c>
      <c r="B366" t="s">
        <v>994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 t="s">
        <v>995</v>
      </c>
      <c r="B367" t="s">
        <v>996</v>
      </c>
      <c r="C367">
        <v>579.97</v>
      </c>
      <c r="D367">
        <v>0</v>
      </c>
      <c r="E367">
        <v>0</v>
      </c>
      <c r="F367">
        <v>579.97</v>
      </c>
    </row>
    <row r="368" spans="1:6" x14ac:dyDescent="0.25">
      <c r="A368" t="s">
        <v>997</v>
      </c>
      <c r="B368" t="s">
        <v>998</v>
      </c>
      <c r="C368" s="1">
        <v>-23109.55</v>
      </c>
      <c r="D368" s="1">
        <v>55670.96</v>
      </c>
      <c r="E368">
        <v>0</v>
      </c>
      <c r="F368" s="1">
        <v>32561.41</v>
      </c>
    </row>
    <row r="369" spans="1:6" x14ac:dyDescent="0.25">
      <c r="A369" t="s">
        <v>999</v>
      </c>
      <c r="B369" t="s">
        <v>1000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 t="s">
        <v>1001</v>
      </c>
      <c r="B370" t="s">
        <v>1002</v>
      </c>
      <c r="C370" s="1">
        <v>9236785.2400000002</v>
      </c>
      <c r="D370" s="1">
        <v>54343.41</v>
      </c>
      <c r="E370" s="1">
        <v>55532.46</v>
      </c>
      <c r="F370" s="1">
        <v>9235596.1899999995</v>
      </c>
    </row>
    <row r="371" spans="1:6" x14ac:dyDescent="0.25">
      <c r="A371" t="s">
        <v>1003</v>
      </c>
      <c r="B371" t="s">
        <v>1004</v>
      </c>
      <c r="C371">
        <v>90.01</v>
      </c>
      <c r="D371">
        <v>0</v>
      </c>
      <c r="E371">
        <v>0</v>
      </c>
      <c r="F371">
        <v>90.01</v>
      </c>
    </row>
    <row r="372" spans="1:6" x14ac:dyDescent="0.25">
      <c r="A372" t="s">
        <v>1005</v>
      </c>
      <c r="B372" t="s">
        <v>1006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 t="s">
        <v>1007</v>
      </c>
      <c r="B373" t="s">
        <v>1008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 t="s">
        <v>1009</v>
      </c>
      <c r="B374" t="s">
        <v>1010</v>
      </c>
      <c r="C374" s="1">
        <v>670649317.65999997</v>
      </c>
      <c r="D374" s="1">
        <v>89313481.030000001</v>
      </c>
      <c r="E374" s="1">
        <v>149871149.94999999</v>
      </c>
      <c r="F374" s="1">
        <v>610091648.74000001</v>
      </c>
    </row>
    <row r="375" spans="1:6" x14ac:dyDescent="0.25">
      <c r="A375" t="s">
        <v>1011</v>
      </c>
      <c r="B375" t="s">
        <v>735</v>
      </c>
      <c r="C375" s="1">
        <v>57549892.100000001</v>
      </c>
      <c r="D375" s="1">
        <v>1241419.92</v>
      </c>
      <c r="E375" s="1">
        <v>1212848.17</v>
      </c>
      <c r="F375" s="1">
        <v>57578463.850000001</v>
      </c>
    </row>
    <row r="376" spans="1:6" x14ac:dyDescent="0.25">
      <c r="A376" t="s">
        <v>1012</v>
      </c>
      <c r="B376" t="s">
        <v>820</v>
      </c>
      <c r="C376" s="1">
        <v>20000</v>
      </c>
      <c r="D376">
        <v>23.2</v>
      </c>
      <c r="E376">
        <v>23.2</v>
      </c>
      <c r="F376" s="1">
        <v>20000</v>
      </c>
    </row>
    <row r="377" spans="1:6" x14ac:dyDescent="0.25">
      <c r="A377" t="s">
        <v>1013</v>
      </c>
      <c r="B377" t="s">
        <v>823</v>
      </c>
      <c r="C377" s="1">
        <v>20000</v>
      </c>
      <c r="D377">
        <v>23.2</v>
      </c>
      <c r="E377">
        <v>23.2</v>
      </c>
      <c r="F377" s="1">
        <v>20000</v>
      </c>
    </row>
    <row r="378" spans="1:6" x14ac:dyDescent="0.25">
      <c r="A378" t="s">
        <v>1014</v>
      </c>
      <c r="B378" t="s">
        <v>825</v>
      </c>
      <c r="C378" s="1">
        <v>19999.900000000001</v>
      </c>
      <c r="D378">
        <v>23.3</v>
      </c>
      <c r="E378">
        <v>23.2</v>
      </c>
      <c r="F378" s="1">
        <v>20000</v>
      </c>
    </row>
    <row r="379" spans="1:6" x14ac:dyDescent="0.25">
      <c r="A379" t="s">
        <v>1015</v>
      </c>
      <c r="B379" t="s">
        <v>827</v>
      </c>
      <c r="C379">
        <v>82.26</v>
      </c>
      <c r="D379">
        <v>0</v>
      </c>
      <c r="E379">
        <v>0</v>
      </c>
      <c r="F379">
        <v>82.26</v>
      </c>
    </row>
    <row r="380" spans="1:6" x14ac:dyDescent="0.25">
      <c r="A380" t="s">
        <v>1016</v>
      </c>
      <c r="B380" t="s">
        <v>1017</v>
      </c>
      <c r="C380" s="1">
        <v>20000</v>
      </c>
      <c r="D380" s="1">
        <v>20000</v>
      </c>
      <c r="E380" s="1">
        <v>20000</v>
      </c>
      <c r="F380" s="1">
        <v>20000</v>
      </c>
    </row>
    <row r="381" spans="1:6" x14ac:dyDescent="0.25">
      <c r="A381" t="s">
        <v>1018</v>
      </c>
      <c r="B381" t="s">
        <v>832</v>
      </c>
      <c r="C381" s="1">
        <v>20000</v>
      </c>
      <c r="D381">
        <v>46.4</v>
      </c>
      <c r="E381">
        <v>46.4</v>
      </c>
      <c r="F381" s="1">
        <v>20000</v>
      </c>
    </row>
    <row r="382" spans="1:6" x14ac:dyDescent="0.25">
      <c r="A382" t="s">
        <v>1019</v>
      </c>
      <c r="B382" t="s">
        <v>835</v>
      </c>
      <c r="C382" s="1">
        <v>38922.129999999997</v>
      </c>
      <c r="D382">
        <v>0</v>
      </c>
      <c r="E382">
        <v>0</v>
      </c>
      <c r="F382" s="1">
        <v>38922.129999999997</v>
      </c>
    </row>
    <row r="383" spans="1:6" x14ac:dyDescent="0.25">
      <c r="A383" t="s">
        <v>1020</v>
      </c>
      <c r="B383" t="s">
        <v>837</v>
      </c>
      <c r="C383" s="1">
        <v>20000</v>
      </c>
      <c r="D383" s="1">
        <v>521833.6</v>
      </c>
      <c r="E383" s="1">
        <v>541826.64</v>
      </c>
      <c r="F383">
        <v>6.96</v>
      </c>
    </row>
    <row r="384" spans="1:6" x14ac:dyDescent="0.25">
      <c r="A384" t="s">
        <v>1021</v>
      </c>
      <c r="B384" t="s">
        <v>1022</v>
      </c>
      <c r="C384" s="1">
        <v>30639.62</v>
      </c>
      <c r="D384">
        <v>0</v>
      </c>
      <c r="E384">
        <v>0</v>
      </c>
      <c r="F384" s="1">
        <v>30639.62</v>
      </c>
    </row>
    <row r="385" spans="1:6" x14ac:dyDescent="0.25">
      <c r="A385" t="s">
        <v>1023</v>
      </c>
      <c r="B385" t="s">
        <v>841</v>
      </c>
      <c r="C385" s="1">
        <v>20000</v>
      </c>
      <c r="D385">
        <v>0</v>
      </c>
      <c r="E385">
        <v>23.2</v>
      </c>
      <c r="F385" s="1">
        <v>19976.8</v>
      </c>
    </row>
    <row r="386" spans="1:6" x14ac:dyDescent="0.25">
      <c r="A386" t="s">
        <v>1024</v>
      </c>
      <c r="B386" t="s">
        <v>1025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 t="s">
        <v>1026</v>
      </c>
      <c r="B387" t="s">
        <v>845</v>
      </c>
      <c r="C387">
        <v>891.04</v>
      </c>
      <c r="D387">
        <v>0</v>
      </c>
      <c r="E387">
        <v>0</v>
      </c>
      <c r="F387">
        <v>891.04</v>
      </c>
    </row>
    <row r="388" spans="1:6" x14ac:dyDescent="0.25">
      <c r="A388" t="s">
        <v>1027</v>
      </c>
      <c r="B388" t="s">
        <v>847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 t="s">
        <v>1028</v>
      </c>
      <c r="B389" t="s">
        <v>849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 t="s">
        <v>1029</v>
      </c>
      <c r="B390" t="s">
        <v>852</v>
      </c>
      <c r="C390" s="1">
        <v>-410961.43</v>
      </c>
      <c r="D390">
        <v>822.9</v>
      </c>
      <c r="E390">
        <v>0</v>
      </c>
      <c r="F390" s="1">
        <v>-410138.53</v>
      </c>
    </row>
    <row r="391" spans="1:6" x14ac:dyDescent="0.25">
      <c r="A391" t="s">
        <v>1030</v>
      </c>
      <c r="B391" t="s">
        <v>855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 t="s">
        <v>1031</v>
      </c>
      <c r="B392" t="s">
        <v>857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 t="s">
        <v>1032</v>
      </c>
      <c r="B393" t="s">
        <v>859</v>
      </c>
      <c r="C393" s="1">
        <v>5938679.7199999997</v>
      </c>
      <c r="D393">
        <v>0</v>
      </c>
      <c r="E393">
        <v>0</v>
      </c>
      <c r="F393" s="1">
        <v>5938679.7199999997</v>
      </c>
    </row>
    <row r="394" spans="1:6" x14ac:dyDescent="0.25">
      <c r="A394" t="s">
        <v>1033</v>
      </c>
      <c r="B394" t="s">
        <v>861</v>
      </c>
      <c r="C394" s="1">
        <v>787818.64</v>
      </c>
      <c r="D394">
        <v>0</v>
      </c>
      <c r="E394">
        <v>0</v>
      </c>
      <c r="F394" s="1">
        <v>787818.64</v>
      </c>
    </row>
    <row r="395" spans="1:6" x14ac:dyDescent="0.25">
      <c r="A395" t="s">
        <v>1034</v>
      </c>
      <c r="B395" t="s">
        <v>863</v>
      </c>
      <c r="C395">
        <v>0</v>
      </c>
      <c r="D395">
        <v>0</v>
      </c>
      <c r="E395">
        <v>0</v>
      </c>
      <c r="F395">
        <v>0</v>
      </c>
    </row>
    <row r="396" spans="1:6" x14ac:dyDescent="0.25">
      <c r="A396" t="s">
        <v>1035</v>
      </c>
      <c r="B396" t="s">
        <v>865</v>
      </c>
      <c r="C396" s="1">
        <v>29193.51</v>
      </c>
      <c r="D396">
        <v>0</v>
      </c>
      <c r="E396">
        <v>0</v>
      </c>
      <c r="F396" s="1">
        <v>29193.51</v>
      </c>
    </row>
    <row r="397" spans="1:6" x14ac:dyDescent="0.25">
      <c r="A397" t="s">
        <v>1036</v>
      </c>
      <c r="B397" t="s">
        <v>867</v>
      </c>
      <c r="C397">
        <v>0</v>
      </c>
      <c r="D397">
        <v>0</v>
      </c>
      <c r="E397">
        <v>0</v>
      </c>
      <c r="F397">
        <v>0</v>
      </c>
    </row>
    <row r="398" spans="1:6" x14ac:dyDescent="0.25">
      <c r="A398" t="s">
        <v>1037</v>
      </c>
      <c r="B398" t="s">
        <v>869</v>
      </c>
      <c r="C398" s="1">
        <v>86823.15</v>
      </c>
      <c r="D398">
        <v>0</v>
      </c>
      <c r="E398">
        <v>0</v>
      </c>
      <c r="F398" s="1">
        <v>86823.15</v>
      </c>
    </row>
    <row r="399" spans="1:6" x14ac:dyDescent="0.25">
      <c r="A399" t="s">
        <v>1038</v>
      </c>
      <c r="B399" t="s">
        <v>871</v>
      </c>
      <c r="C399" s="1">
        <v>24751.29</v>
      </c>
      <c r="D399">
        <v>0</v>
      </c>
      <c r="E399">
        <v>0</v>
      </c>
      <c r="F399" s="1">
        <v>24751.29</v>
      </c>
    </row>
    <row r="400" spans="1:6" x14ac:dyDescent="0.25">
      <c r="A400" t="s">
        <v>1039</v>
      </c>
      <c r="B400" t="s">
        <v>873</v>
      </c>
      <c r="C400">
        <v>0</v>
      </c>
      <c r="D400">
        <v>0</v>
      </c>
      <c r="E400">
        <v>0</v>
      </c>
      <c r="F400">
        <v>0</v>
      </c>
    </row>
    <row r="401" spans="1:6" x14ac:dyDescent="0.25">
      <c r="A401" t="s">
        <v>1040</v>
      </c>
      <c r="B401" t="s">
        <v>875</v>
      </c>
      <c r="C401">
        <v>0</v>
      </c>
      <c r="D401">
        <v>0</v>
      </c>
      <c r="E401">
        <v>0</v>
      </c>
      <c r="F401">
        <v>0</v>
      </c>
    </row>
    <row r="402" spans="1:6" x14ac:dyDescent="0.25">
      <c r="A402" t="s">
        <v>1041</v>
      </c>
      <c r="B402" t="s">
        <v>877</v>
      </c>
      <c r="C402" s="1">
        <v>10476.1</v>
      </c>
      <c r="D402">
        <v>0</v>
      </c>
      <c r="E402">
        <v>0</v>
      </c>
      <c r="F402" s="1">
        <v>10476.1</v>
      </c>
    </row>
    <row r="403" spans="1:6" x14ac:dyDescent="0.25">
      <c r="A403" t="s">
        <v>1042</v>
      </c>
      <c r="B403" t="s">
        <v>1043</v>
      </c>
      <c r="C403" s="1">
        <v>20000</v>
      </c>
      <c r="D403">
        <v>23.2</v>
      </c>
      <c r="E403">
        <v>23.2</v>
      </c>
      <c r="F403" s="1">
        <v>20000</v>
      </c>
    </row>
    <row r="404" spans="1:6" x14ac:dyDescent="0.25">
      <c r="A404" t="s">
        <v>1044</v>
      </c>
      <c r="B404" t="s">
        <v>1045</v>
      </c>
      <c r="C404">
        <v>0</v>
      </c>
      <c r="D404">
        <v>0</v>
      </c>
      <c r="E404">
        <v>0</v>
      </c>
      <c r="F404">
        <v>0</v>
      </c>
    </row>
    <row r="405" spans="1:6" x14ac:dyDescent="0.25">
      <c r="A405" t="s">
        <v>1046</v>
      </c>
      <c r="B405" t="s">
        <v>1047</v>
      </c>
      <c r="C405" s="1">
        <v>9110.2800000000007</v>
      </c>
      <c r="D405">
        <v>0</v>
      </c>
      <c r="E405">
        <v>0</v>
      </c>
      <c r="F405" s="1">
        <v>9110.2800000000007</v>
      </c>
    </row>
    <row r="406" spans="1:6" x14ac:dyDescent="0.25">
      <c r="A406" t="s">
        <v>1048</v>
      </c>
      <c r="B406" t="s">
        <v>1049</v>
      </c>
      <c r="C406">
        <v>0</v>
      </c>
      <c r="D406">
        <v>0</v>
      </c>
      <c r="E406">
        <v>0</v>
      </c>
      <c r="F406">
        <v>0</v>
      </c>
    </row>
    <row r="407" spans="1:6" x14ac:dyDescent="0.25">
      <c r="A407" t="s">
        <v>1050</v>
      </c>
      <c r="B407" t="s">
        <v>1051</v>
      </c>
      <c r="C407">
        <v>0</v>
      </c>
      <c r="D407">
        <v>0</v>
      </c>
      <c r="E407">
        <v>0</v>
      </c>
      <c r="F407">
        <v>0</v>
      </c>
    </row>
    <row r="408" spans="1:6" x14ac:dyDescent="0.25">
      <c r="A408" t="s">
        <v>1052</v>
      </c>
      <c r="B408" t="s">
        <v>1053</v>
      </c>
      <c r="C408" s="1">
        <v>20000</v>
      </c>
      <c r="D408" s="1">
        <v>336421.52</v>
      </c>
      <c r="E408" s="1">
        <v>356414.56</v>
      </c>
      <c r="F408">
        <v>6.96</v>
      </c>
    </row>
    <row r="409" spans="1:6" x14ac:dyDescent="0.25">
      <c r="A409" t="s">
        <v>1054</v>
      </c>
      <c r="B409" t="s">
        <v>1055</v>
      </c>
      <c r="C409">
        <v>0</v>
      </c>
      <c r="D409">
        <v>0</v>
      </c>
      <c r="E409">
        <v>0</v>
      </c>
      <c r="F409">
        <v>0</v>
      </c>
    </row>
    <row r="410" spans="1:6" x14ac:dyDescent="0.25">
      <c r="A410" t="s">
        <v>1056</v>
      </c>
      <c r="B410" t="s">
        <v>1057</v>
      </c>
      <c r="C410" s="1">
        <v>19932.87</v>
      </c>
      <c r="D410">
        <v>463.85</v>
      </c>
      <c r="E410">
        <v>196.64</v>
      </c>
      <c r="F410" s="1">
        <v>20200.080000000002</v>
      </c>
    </row>
    <row r="411" spans="1:6" x14ac:dyDescent="0.25">
      <c r="A411" t="s">
        <v>1058</v>
      </c>
      <c r="B411" t="s">
        <v>1059</v>
      </c>
      <c r="C411">
        <v>0</v>
      </c>
      <c r="D411">
        <v>0</v>
      </c>
      <c r="E411">
        <v>0</v>
      </c>
      <c r="F411">
        <v>0</v>
      </c>
    </row>
    <row r="412" spans="1:6" x14ac:dyDescent="0.25">
      <c r="A412" t="s">
        <v>1060</v>
      </c>
      <c r="B412" t="s">
        <v>1061</v>
      </c>
      <c r="C412">
        <v>0</v>
      </c>
      <c r="D412">
        <v>0</v>
      </c>
      <c r="E412">
        <v>0</v>
      </c>
      <c r="F412">
        <v>0</v>
      </c>
    </row>
    <row r="413" spans="1:6" x14ac:dyDescent="0.25">
      <c r="A413" t="s">
        <v>1062</v>
      </c>
      <c r="B413" t="s">
        <v>1063</v>
      </c>
      <c r="C413" s="1">
        <v>31982156.100000001</v>
      </c>
      <c r="D413" s="1">
        <v>231084</v>
      </c>
      <c r="E413" s="1">
        <v>294004.33</v>
      </c>
      <c r="F413" s="1">
        <v>31919235.77</v>
      </c>
    </row>
    <row r="414" spans="1:6" x14ac:dyDescent="0.25">
      <c r="A414" t="s">
        <v>1064</v>
      </c>
      <c r="B414" t="s">
        <v>1065</v>
      </c>
      <c r="C414" s="1">
        <v>1750207.19</v>
      </c>
      <c r="D414" s="1">
        <v>99784.52</v>
      </c>
      <c r="E414">
        <v>176.32</v>
      </c>
      <c r="F414" s="1">
        <v>1849815.39</v>
      </c>
    </row>
    <row r="415" spans="1:6" x14ac:dyDescent="0.25">
      <c r="A415" t="s">
        <v>1066</v>
      </c>
      <c r="B415" t="s">
        <v>1067</v>
      </c>
      <c r="C415">
        <v>0</v>
      </c>
      <c r="D415">
        <v>0</v>
      </c>
      <c r="E415">
        <v>0</v>
      </c>
      <c r="F415">
        <v>0</v>
      </c>
    </row>
    <row r="416" spans="1:6" x14ac:dyDescent="0.25">
      <c r="A416" t="s">
        <v>1068</v>
      </c>
      <c r="B416" t="s">
        <v>1069</v>
      </c>
      <c r="C416" s="1">
        <v>5932786.79</v>
      </c>
      <c r="D416" s="1">
        <v>10728.4</v>
      </c>
      <c r="E416">
        <v>30.16</v>
      </c>
      <c r="F416" s="1">
        <v>5943485.0300000003</v>
      </c>
    </row>
    <row r="417" spans="1:6" x14ac:dyDescent="0.25">
      <c r="A417" t="s">
        <v>1070</v>
      </c>
      <c r="B417" t="s">
        <v>1071</v>
      </c>
      <c r="C417" s="1">
        <v>17747.900000000001</v>
      </c>
      <c r="D417">
        <v>32.090000000000003</v>
      </c>
      <c r="E417">
        <v>0</v>
      </c>
      <c r="F417" s="1">
        <v>17779.990000000002</v>
      </c>
    </row>
    <row r="418" spans="1:6" x14ac:dyDescent="0.25">
      <c r="A418" t="s">
        <v>1072</v>
      </c>
      <c r="B418" t="s">
        <v>1073</v>
      </c>
      <c r="C418" s="1">
        <v>11120635.039999999</v>
      </c>
      <c r="D418" s="1">
        <v>20109.740000000002</v>
      </c>
      <c r="E418">
        <v>37.119999999999997</v>
      </c>
      <c r="F418" s="1">
        <v>11140707.66</v>
      </c>
    </row>
    <row r="419" spans="1:6" x14ac:dyDescent="0.25">
      <c r="A419" t="s">
        <v>1074</v>
      </c>
      <c r="B419" t="s">
        <v>757</v>
      </c>
      <c r="C419" s="1">
        <v>477453738.42000002</v>
      </c>
      <c r="D419" s="1">
        <v>88044772.920000002</v>
      </c>
      <c r="E419" s="1">
        <v>136247134.41999999</v>
      </c>
      <c r="F419" s="1">
        <v>429251376.92000002</v>
      </c>
    </row>
    <row r="420" spans="1:6" x14ac:dyDescent="0.25">
      <c r="A420" t="s">
        <v>1075</v>
      </c>
      <c r="B420" t="s">
        <v>1076</v>
      </c>
      <c r="C420" s="1">
        <v>14174.53</v>
      </c>
      <c r="D420">
        <v>4.72</v>
      </c>
      <c r="E420">
        <v>0</v>
      </c>
      <c r="F420" s="1">
        <v>14179.25</v>
      </c>
    </row>
    <row r="421" spans="1:6" x14ac:dyDescent="0.25">
      <c r="A421" t="s">
        <v>1077</v>
      </c>
      <c r="B421" t="s">
        <v>1078</v>
      </c>
      <c r="C421">
        <v>0</v>
      </c>
      <c r="D421">
        <v>0</v>
      </c>
      <c r="E421">
        <v>0</v>
      </c>
      <c r="F421">
        <v>0</v>
      </c>
    </row>
    <row r="422" spans="1:6" x14ac:dyDescent="0.25">
      <c r="A422" t="s">
        <v>1079</v>
      </c>
      <c r="B422" t="s">
        <v>1080</v>
      </c>
      <c r="C422" s="1">
        <v>1075.06</v>
      </c>
      <c r="D422">
        <v>0</v>
      </c>
      <c r="E422">
        <v>0</v>
      </c>
      <c r="F422" s="1">
        <v>1075.06</v>
      </c>
    </row>
    <row r="423" spans="1:6" x14ac:dyDescent="0.25">
      <c r="A423" t="s">
        <v>1081</v>
      </c>
      <c r="B423" t="s">
        <v>1082</v>
      </c>
      <c r="C423" s="1">
        <v>2028.98</v>
      </c>
      <c r="D423">
        <v>0</v>
      </c>
      <c r="E423">
        <v>0</v>
      </c>
      <c r="F423" s="1">
        <v>2028.98</v>
      </c>
    </row>
    <row r="424" spans="1:6" x14ac:dyDescent="0.25">
      <c r="A424" t="s">
        <v>1083</v>
      </c>
      <c r="B424" t="s">
        <v>1084</v>
      </c>
      <c r="C424">
        <v>747.16</v>
      </c>
      <c r="D424">
        <v>0</v>
      </c>
      <c r="E424">
        <v>0</v>
      </c>
      <c r="F424">
        <v>747.16</v>
      </c>
    </row>
    <row r="425" spans="1:6" x14ac:dyDescent="0.25">
      <c r="A425" t="s">
        <v>1085</v>
      </c>
      <c r="B425" t="s">
        <v>1086</v>
      </c>
      <c r="C425" s="1">
        <v>105845.19</v>
      </c>
      <c r="D425" s="1">
        <v>27076.14</v>
      </c>
      <c r="E425" s="1">
        <v>39430.239999999998</v>
      </c>
      <c r="F425" s="1">
        <v>93491.09</v>
      </c>
    </row>
    <row r="426" spans="1:6" x14ac:dyDescent="0.25">
      <c r="A426" t="s">
        <v>1087</v>
      </c>
      <c r="B426" t="s">
        <v>1088</v>
      </c>
      <c r="C426" s="1">
        <v>5086.78</v>
      </c>
      <c r="D426">
        <v>70.86</v>
      </c>
      <c r="E426" s="1">
        <v>4213.32</v>
      </c>
      <c r="F426">
        <v>944.32</v>
      </c>
    </row>
    <row r="427" spans="1:6" x14ac:dyDescent="0.25">
      <c r="A427" t="s">
        <v>1089</v>
      </c>
      <c r="B427" t="s">
        <v>1090</v>
      </c>
      <c r="C427" s="1">
        <v>20002301.449999999</v>
      </c>
      <c r="D427" s="1">
        <v>21914.14</v>
      </c>
      <c r="E427" s="1">
        <v>2043880.11</v>
      </c>
      <c r="F427" s="1">
        <v>17980335.48</v>
      </c>
    </row>
    <row r="428" spans="1:6" x14ac:dyDescent="0.25">
      <c r="A428" t="s">
        <v>1091</v>
      </c>
      <c r="B428" t="s">
        <v>1092</v>
      </c>
      <c r="C428" s="1">
        <v>1073.21</v>
      </c>
      <c r="D428">
        <v>0</v>
      </c>
      <c r="E428">
        <v>0</v>
      </c>
      <c r="F428" s="1">
        <v>1073.21</v>
      </c>
    </row>
    <row r="429" spans="1:6" x14ac:dyDescent="0.25">
      <c r="A429" t="s">
        <v>1093</v>
      </c>
      <c r="B429" t="s">
        <v>1094</v>
      </c>
      <c r="C429" s="1">
        <v>1596.26</v>
      </c>
      <c r="D429">
        <v>0</v>
      </c>
      <c r="E429">
        <v>0</v>
      </c>
      <c r="F429" s="1">
        <v>1596.26</v>
      </c>
    </row>
    <row r="430" spans="1:6" x14ac:dyDescent="0.25">
      <c r="A430" t="s">
        <v>1095</v>
      </c>
      <c r="B430" t="s">
        <v>1096</v>
      </c>
      <c r="C430" s="1">
        <v>58572439</v>
      </c>
      <c r="D430" s="1">
        <v>27643755.850000001</v>
      </c>
      <c r="E430">
        <v>0</v>
      </c>
      <c r="F430" s="1">
        <v>86216194.849999994</v>
      </c>
    </row>
    <row r="431" spans="1:6" x14ac:dyDescent="0.25">
      <c r="A431" t="s">
        <v>1097</v>
      </c>
      <c r="B431" t="s">
        <v>1098</v>
      </c>
      <c r="C431" s="1">
        <v>8027680.8899999997</v>
      </c>
      <c r="D431" s="1">
        <v>3442.57</v>
      </c>
      <c r="E431" s="1">
        <v>1812709.46</v>
      </c>
      <c r="F431" s="1">
        <v>6218414</v>
      </c>
    </row>
    <row r="432" spans="1:6" x14ac:dyDescent="0.25">
      <c r="A432" t="s">
        <v>1099</v>
      </c>
      <c r="B432" t="s">
        <v>1100</v>
      </c>
      <c r="C432" s="1">
        <v>150117686.00999999</v>
      </c>
      <c r="D432" s="1">
        <v>12481.37</v>
      </c>
      <c r="E432">
        <v>0</v>
      </c>
      <c r="F432" s="1">
        <v>150130167.38</v>
      </c>
    </row>
    <row r="433" spans="1:6" x14ac:dyDescent="0.25">
      <c r="A433" t="s">
        <v>1101</v>
      </c>
      <c r="B433" t="s">
        <v>1102</v>
      </c>
      <c r="C433">
        <v>32</v>
      </c>
      <c r="D433">
        <v>0</v>
      </c>
      <c r="E433">
        <v>0</v>
      </c>
      <c r="F433">
        <v>32</v>
      </c>
    </row>
    <row r="434" spans="1:6" x14ac:dyDescent="0.25">
      <c r="A434" t="s">
        <v>1103</v>
      </c>
      <c r="B434" t="s">
        <v>1104</v>
      </c>
      <c r="C434">
        <v>0</v>
      </c>
      <c r="D434">
        <v>0</v>
      </c>
      <c r="E434">
        <v>0</v>
      </c>
      <c r="F434">
        <v>0</v>
      </c>
    </row>
    <row r="435" spans="1:6" x14ac:dyDescent="0.25">
      <c r="A435" t="s">
        <v>1105</v>
      </c>
      <c r="B435" t="s">
        <v>1106</v>
      </c>
      <c r="C435" s="1">
        <v>6762740.8899999997</v>
      </c>
      <c r="D435" s="1">
        <v>8554.5400000000009</v>
      </c>
      <c r="E435" s="1">
        <v>1010124.44</v>
      </c>
      <c r="F435" s="1">
        <v>5761170.9900000002</v>
      </c>
    </row>
    <row r="436" spans="1:6" x14ac:dyDescent="0.25">
      <c r="A436" t="s">
        <v>1107</v>
      </c>
      <c r="B436" t="s">
        <v>1108</v>
      </c>
      <c r="C436" s="1">
        <v>319300.90000000002</v>
      </c>
      <c r="D436">
        <v>151.51</v>
      </c>
      <c r="E436">
        <v>0</v>
      </c>
      <c r="F436" s="1">
        <v>319452.40999999997</v>
      </c>
    </row>
    <row r="437" spans="1:6" x14ac:dyDescent="0.25">
      <c r="A437" t="s">
        <v>1109</v>
      </c>
      <c r="B437" t="s">
        <v>1110</v>
      </c>
      <c r="C437" s="1">
        <v>10452.450000000001</v>
      </c>
      <c r="D437">
        <v>2.2999999999999998</v>
      </c>
      <c r="E437">
        <v>0</v>
      </c>
      <c r="F437" s="1">
        <v>10454.75</v>
      </c>
    </row>
    <row r="438" spans="1:6" x14ac:dyDescent="0.25">
      <c r="A438" t="s">
        <v>1111</v>
      </c>
      <c r="B438" t="s">
        <v>1112</v>
      </c>
      <c r="C438" s="1">
        <v>50861.59</v>
      </c>
      <c r="D438">
        <v>28.6</v>
      </c>
      <c r="E438">
        <v>0</v>
      </c>
      <c r="F438" s="1">
        <v>50890.19</v>
      </c>
    </row>
    <row r="439" spans="1:6" x14ac:dyDescent="0.25">
      <c r="A439" t="s">
        <v>1113</v>
      </c>
      <c r="B439" t="s">
        <v>1114</v>
      </c>
      <c r="C439" s="1">
        <v>95753.4</v>
      </c>
      <c r="D439">
        <v>35.69</v>
      </c>
      <c r="E439">
        <v>23.2</v>
      </c>
      <c r="F439" s="1">
        <v>95765.89</v>
      </c>
    </row>
    <row r="440" spans="1:6" x14ac:dyDescent="0.25">
      <c r="A440" t="s">
        <v>1115</v>
      </c>
      <c r="B440" t="s">
        <v>1116</v>
      </c>
      <c r="C440" s="1">
        <v>50356.47</v>
      </c>
      <c r="D440">
        <v>18.77</v>
      </c>
      <c r="E440">
        <v>0</v>
      </c>
      <c r="F440" s="1">
        <v>50375.24</v>
      </c>
    </row>
    <row r="441" spans="1:6" x14ac:dyDescent="0.25">
      <c r="A441" t="s">
        <v>1117</v>
      </c>
      <c r="B441" t="s">
        <v>1118</v>
      </c>
      <c r="C441" s="1">
        <v>94820.23</v>
      </c>
      <c r="D441">
        <v>35.1</v>
      </c>
      <c r="E441">
        <v>657.28</v>
      </c>
      <c r="F441" s="1">
        <v>94198.05</v>
      </c>
    </row>
    <row r="442" spans="1:6" x14ac:dyDescent="0.25">
      <c r="A442" t="s">
        <v>1119</v>
      </c>
      <c r="B442" t="s">
        <v>1120</v>
      </c>
      <c r="C442" s="1">
        <v>33962.639999999999</v>
      </c>
      <c r="D442">
        <v>11.28</v>
      </c>
      <c r="E442">
        <v>5.8</v>
      </c>
      <c r="F442" s="1">
        <v>33968.120000000003</v>
      </c>
    </row>
    <row r="443" spans="1:6" x14ac:dyDescent="0.25">
      <c r="A443" t="s">
        <v>1121</v>
      </c>
      <c r="B443" t="s">
        <v>1122</v>
      </c>
      <c r="C443" s="1">
        <v>169089.07</v>
      </c>
      <c r="D443">
        <v>95.02</v>
      </c>
      <c r="E443">
        <v>58</v>
      </c>
      <c r="F443" s="1">
        <v>169126.09</v>
      </c>
    </row>
    <row r="444" spans="1:6" x14ac:dyDescent="0.25">
      <c r="A444" t="s">
        <v>1123</v>
      </c>
      <c r="B444" t="s">
        <v>1124</v>
      </c>
      <c r="C444" s="1">
        <v>2246.1</v>
      </c>
      <c r="D444">
        <v>0</v>
      </c>
      <c r="E444">
        <v>0</v>
      </c>
      <c r="F444" s="1">
        <v>2246.1</v>
      </c>
    </row>
    <row r="445" spans="1:6" x14ac:dyDescent="0.25">
      <c r="A445" t="s">
        <v>1125</v>
      </c>
      <c r="B445" t="s">
        <v>1126</v>
      </c>
      <c r="C445" s="1">
        <v>42396068.130000003</v>
      </c>
      <c r="D445" s="1">
        <v>110124.92</v>
      </c>
      <c r="E445" s="1">
        <v>2579776.2400000002</v>
      </c>
      <c r="F445" s="1">
        <v>39926416.810000002</v>
      </c>
    </row>
    <row r="446" spans="1:6" x14ac:dyDescent="0.25">
      <c r="A446" t="s">
        <v>1127</v>
      </c>
      <c r="B446" t="s">
        <v>1128</v>
      </c>
      <c r="C446" s="1">
        <v>22600.54</v>
      </c>
      <c r="D446">
        <v>0</v>
      </c>
      <c r="E446">
        <v>0</v>
      </c>
      <c r="F446" s="1">
        <v>22600.54</v>
      </c>
    </row>
    <row r="447" spans="1:6" x14ac:dyDescent="0.25">
      <c r="A447" t="s">
        <v>1129</v>
      </c>
      <c r="B447" t="s">
        <v>1130</v>
      </c>
      <c r="C447">
        <v>0</v>
      </c>
      <c r="D447">
        <v>0</v>
      </c>
      <c r="E447">
        <v>0</v>
      </c>
      <c r="F447">
        <v>0</v>
      </c>
    </row>
    <row r="448" spans="1:6" x14ac:dyDescent="0.25">
      <c r="A448" t="s">
        <v>1131</v>
      </c>
      <c r="B448" t="s">
        <v>1132</v>
      </c>
      <c r="C448">
        <v>0</v>
      </c>
      <c r="D448">
        <v>0</v>
      </c>
      <c r="E448">
        <v>0</v>
      </c>
      <c r="F448">
        <v>0</v>
      </c>
    </row>
    <row r="449" spans="1:6" x14ac:dyDescent="0.25">
      <c r="A449" t="s">
        <v>1133</v>
      </c>
      <c r="B449" t="s">
        <v>1134</v>
      </c>
      <c r="C449" s="1">
        <v>4511034.41</v>
      </c>
      <c r="D449" s="1">
        <v>6398.69</v>
      </c>
      <c r="E449">
        <v>46.4</v>
      </c>
      <c r="F449" s="1">
        <v>4517386.7</v>
      </c>
    </row>
    <row r="450" spans="1:6" x14ac:dyDescent="0.25">
      <c r="A450" t="s">
        <v>1135</v>
      </c>
      <c r="B450" t="s">
        <v>1136</v>
      </c>
      <c r="C450" s="1">
        <v>14812162.619999999</v>
      </c>
      <c r="D450">
        <v>0</v>
      </c>
      <c r="E450" s="1">
        <v>2577241.41</v>
      </c>
      <c r="F450" s="1">
        <v>12234921.210000001</v>
      </c>
    </row>
    <row r="451" spans="1:6" x14ac:dyDescent="0.25">
      <c r="A451" t="s">
        <v>1137</v>
      </c>
      <c r="B451" t="s">
        <v>1138</v>
      </c>
      <c r="C451" s="1">
        <v>7528533.6900000004</v>
      </c>
      <c r="D451" s="1">
        <v>3572.3</v>
      </c>
      <c r="E451">
        <v>0</v>
      </c>
      <c r="F451" s="1">
        <v>7532105.9900000002</v>
      </c>
    </row>
    <row r="452" spans="1:6" x14ac:dyDescent="0.25">
      <c r="A452" t="s">
        <v>1139</v>
      </c>
      <c r="B452" t="s">
        <v>1140</v>
      </c>
      <c r="C452">
        <v>0</v>
      </c>
      <c r="D452">
        <v>0</v>
      </c>
      <c r="E452">
        <v>0</v>
      </c>
      <c r="F452">
        <v>0</v>
      </c>
    </row>
    <row r="453" spans="1:6" x14ac:dyDescent="0.25">
      <c r="A453" t="s">
        <v>1141</v>
      </c>
      <c r="B453" t="s">
        <v>1142</v>
      </c>
      <c r="C453" s="1">
        <v>8874.34</v>
      </c>
      <c r="D453">
        <v>0</v>
      </c>
      <c r="E453">
        <v>0</v>
      </c>
      <c r="F453" s="1">
        <v>8874.34</v>
      </c>
    </row>
    <row r="454" spans="1:6" x14ac:dyDescent="0.25">
      <c r="A454" t="s">
        <v>1143</v>
      </c>
      <c r="B454" t="s">
        <v>1144</v>
      </c>
      <c r="C454" s="1">
        <v>117622363.09</v>
      </c>
      <c r="D454" s="1">
        <v>56112792.030000001</v>
      </c>
      <c r="E454" s="1">
        <v>88014351.359999999</v>
      </c>
      <c r="F454" s="1">
        <v>85720803.760000005</v>
      </c>
    </row>
    <row r="455" spans="1:6" x14ac:dyDescent="0.25">
      <c r="A455" t="s">
        <v>1145</v>
      </c>
      <c r="B455" t="s">
        <v>1146</v>
      </c>
      <c r="C455" s="1">
        <v>22317720.32</v>
      </c>
      <c r="D455" s="1">
        <v>3286640.31</v>
      </c>
      <c r="E455" s="1">
        <v>25479785.68</v>
      </c>
      <c r="F455" s="1">
        <v>124574.95</v>
      </c>
    </row>
    <row r="456" spans="1:6" x14ac:dyDescent="0.25">
      <c r="A456" t="s">
        <v>1147</v>
      </c>
      <c r="B456" t="s">
        <v>1148</v>
      </c>
      <c r="C456" s="1">
        <v>1231066.05</v>
      </c>
      <c r="D456">
        <v>298.29000000000002</v>
      </c>
      <c r="E456">
        <v>0</v>
      </c>
      <c r="F456" s="1">
        <v>1231364.3400000001</v>
      </c>
    </row>
    <row r="457" spans="1:6" x14ac:dyDescent="0.25">
      <c r="A457" t="s">
        <v>1149</v>
      </c>
      <c r="B457" t="s">
        <v>1150</v>
      </c>
      <c r="C457" s="1">
        <v>3363239.89</v>
      </c>
      <c r="D457" s="1">
        <v>802721.72</v>
      </c>
      <c r="E457" s="1">
        <v>2033368.03</v>
      </c>
      <c r="F457" s="1">
        <v>2132593.58</v>
      </c>
    </row>
    <row r="458" spans="1:6" x14ac:dyDescent="0.25">
      <c r="A458" t="s">
        <v>1151</v>
      </c>
      <c r="B458" t="s">
        <v>1152</v>
      </c>
      <c r="C458" s="1">
        <v>3165546.63</v>
      </c>
      <c r="D458">
        <v>753.69</v>
      </c>
      <c r="E458" s="1">
        <v>1231436.04</v>
      </c>
      <c r="F458" s="1">
        <v>1934864.28</v>
      </c>
    </row>
    <row r="459" spans="1:6" x14ac:dyDescent="0.25">
      <c r="A459" t="s">
        <v>1153</v>
      </c>
      <c r="B459" t="s">
        <v>1154</v>
      </c>
      <c r="C459" s="1">
        <v>16033178.449999999</v>
      </c>
      <c r="D459" s="1">
        <v>3792.51</v>
      </c>
      <c r="E459" s="1">
        <v>9420027.4100000001</v>
      </c>
      <c r="F459" s="1">
        <v>6616943.5499999998</v>
      </c>
    </row>
    <row r="460" spans="1:6" x14ac:dyDescent="0.25">
      <c r="A460" t="s">
        <v>1155</v>
      </c>
      <c r="B460" t="s">
        <v>775</v>
      </c>
      <c r="C460" s="1">
        <v>133819043.08</v>
      </c>
      <c r="D460" s="1">
        <v>25898.59</v>
      </c>
      <c r="E460" s="1">
        <v>12201186.51</v>
      </c>
      <c r="F460" s="1">
        <v>121643755.16</v>
      </c>
    </row>
    <row r="461" spans="1:6" x14ac:dyDescent="0.25">
      <c r="A461" t="s">
        <v>1156</v>
      </c>
      <c r="B461" t="s">
        <v>935</v>
      </c>
      <c r="C461">
        <v>-0.44</v>
      </c>
      <c r="D461">
        <v>0</v>
      </c>
      <c r="E461">
        <v>0</v>
      </c>
      <c r="F461">
        <v>-0.44</v>
      </c>
    </row>
    <row r="462" spans="1:6" x14ac:dyDescent="0.25">
      <c r="A462" t="s">
        <v>1157</v>
      </c>
      <c r="B462" t="s">
        <v>937</v>
      </c>
      <c r="C462" s="1">
        <v>20092.04</v>
      </c>
      <c r="D462">
        <v>1.02</v>
      </c>
      <c r="E462">
        <v>0</v>
      </c>
      <c r="F462" s="1">
        <v>20093.060000000001</v>
      </c>
    </row>
    <row r="463" spans="1:6" x14ac:dyDescent="0.25">
      <c r="A463" t="s">
        <v>1158</v>
      </c>
      <c r="B463" t="s">
        <v>1159</v>
      </c>
      <c r="C463">
        <v>0</v>
      </c>
      <c r="D463">
        <v>0</v>
      </c>
      <c r="E463">
        <v>0</v>
      </c>
      <c r="F463">
        <v>0</v>
      </c>
    </row>
    <row r="464" spans="1:6" x14ac:dyDescent="0.25">
      <c r="A464" t="s">
        <v>1160</v>
      </c>
      <c r="B464" t="s">
        <v>1161</v>
      </c>
      <c r="C464" s="1">
        <v>140723.07999999999</v>
      </c>
      <c r="D464">
        <v>2.34</v>
      </c>
      <c r="E464">
        <v>0</v>
      </c>
      <c r="F464" s="1">
        <v>140725.42000000001</v>
      </c>
    </row>
    <row r="465" spans="1:6" x14ac:dyDescent="0.25">
      <c r="A465" t="s">
        <v>1162</v>
      </c>
      <c r="B465" t="s">
        <v>1163</v>
      </c>
      <c r="C465">
        <v>0</v>
      </c>
      <c r="D465">
        <v>0</v>
      </c>
      <c r="E465">
        <v>0</v>
      </c>
      <c r="F465">
        <v>0</v>
      </c>
    </row>
    <row r="466" spans="1:6" x14ac:dyDescent="0.25">
      <c r="A466" t="s">
        <v>1164</v>
      </c>
      <c r="B466" t="s">
        <v>1165</v>
      </c>
      <c r="C466" s="1">
        <v>20086.689999999999</v>
      </c>
      <c r="D466">
        <v>0.24</v>
      </c>
      <c r="E466">
        <v>0</v>
      </c>
      <c r="F466" s="1">
        <v>20086.93</v>
      </c>
    </row>
    <row r="467" spans="1:6" x14ac:dyDescent="0.25">
      <c r="A467" t="s">
        <v>1166</v>
      </c>
      <c r="B467" t="s">
        <v>1167</v>
      </c>
      <c r="C467" s="1">
        <v>275613.44</v>
      </c>
      <c r="D467">
        <v>4.5999999999999996</v>
      </c>
      <c r="E467">
        <v>0</v>
      </c>
      <c r="F467" s="1">
        <v>275618.03999999998</v>
      </c>
    </row>
    <row r="468" spans="1:6" x14ac:dyDescent="0.25">
      <c r="A468" t="s">
        <v>1168</v>
      </c>
      <c r="B468" t="s">
        <v>1169</v>
      </c>
      <c r="C468" s="1">
        <v>28343.56</v>
      </c>
      <c r="D468">
        <v>0.82</v>
      </c>
      <c r="E468">
        <v>0</v>
      </c>
      <c r="F468" s="1">
        <v>28344.38</v>
      </c>
    </row>
    <row r="469" spans="1:6" x14ac:dyDescent="0.25">
      <c r="A469" t="s">
        <v>1170</v>
      </c>
      <c r="B469" t="s">
        <v>1171</v>
      </c>
      <c r="C469" s="1">
        <v>20002.29</v>
      </c>
      <c r="D469">
        <v>0.67</v>
      </c>
      <c r="E469">
        <v>1.17</v>
      </c>
      <c r="F469" s="1">
        <v>20001.79</v>
      </c>
    </row>
    <row r="470" spans="1:6" x14ac:dyDescent="0.25">
      <c r="A470" t="s">
        <v>1172</v>
      </c>
      <c r="B470" t="s">
        <v>1173</v>
      </c>
      <c r="C470" s="1">
        <v>20017.39</v>
      </c>
      <c r="D470">
        <v>0.44</v>
      </c>
      <c r="E470">
        <v>0</v>
      </c>
      <c r="F470" s="1">
        <v>20017.830000000002</v>
      </c>
    </row>
    <row r="471" spans="1:6" x14ac:dyDescent="0.25">
      <c r="A471" t="s">
        <v>1174</v>
      </c>
      <c r="B471" t="s">
        <v>1175</v>
      </c>
      <c r="C471" s="1">
        <v>179356.59</v>
      </c>
      <c r="D471">
        <v>1.49</v>
      </c>
      <c r="E471">
        <v>0</v>
      </c>
      <c r="F471" s="1">
        <v>179358.07999999999</v>
      </c>
    </row>
    <row r="472" spans="1:6" x14ac:dyDescent="0.25">
      <c r="A472" t="s">
        <v>1176</v>
      </c>
      <c r="B472" t="s">
        <v>1177</v>
      </c>
      <c r="C472" s="1">
        <v>9753306.9399999995</v>
      </c>
      <c r="D472" s="1">
        <v>1594.29</v>
      </c>
      <c r="E472" s="1">
        <v>38776.559999999998</v>
      </c>
      <c r="F472" s="1">
        <v>9716124.6699999999</v>
      </c>
    </row>
    <row r="473" spans="1:6" x14ac:dyDescent="0.25">
      <c r="A473" t="s">
        <v>1178</v>
      </c>
      <c r="B473" t="s">
        <v>1179</v>
      </c>
      <c r="C473" s="1">
        <v>-15198.14</v>
      </c>
      <c r="D473" s="1">
        <v>18637.62</v>
      </c>
      <c r="E473">
        <v>424.08</v>
      </c>
      <c r="F473" s="1">
        <v>3015.4</v>
      </c>
    </row>
    <row r="474" spans="1:6" x14ac:dyDescent="0.25">
      <c r="A474" t="s">
        <v>1180</v>
      </c>
      <c r="B474" t="s">
        <v>1181</v>
      </c>
      <c r="C474" s="1">
        <v>29456209.420000002</v>
      </c>
      <c r="D474" s="1">
        <v>2482.9299999999998</v>
      </c>
      <c r="E474" s="1">
        <v>11195731.859999999</v>
      </c>
      <c r="F474" s="1">
        <v>18262960.489999998</v>
      </c>
    </row>
    <row r="475" spans="1:6" x14ac:dyDescent="0.25">
      <c r="A475" t="s">
        <v>1182</v>
      </c>
      <c r="B475" t="s">
        <v>1183</v>
      </c>
      <c r="C475">
        <v>498.86</v>
      </c>
      <c r="D475">
        <v>0</v>
      </c>
      <c r="E475">
        <v>0</v>
      </c>
      <c r="F475">
        <v>498.86</v>
      </c>
    </row>
    <row r="476" spans="1:6" x14ac:dyDescent="0.25">
      <c r="A476" t="s">
        <v>1184</v>
      </c>
      <c r="B476" t="s">
        <v>1185</v>
      </c>
      <c r="C476" s="1">
        <v>86161383.310000002</v>
      </c>
      <c r="D476" s="1">
        <v>2875.92</v>
      </c>
      <c r="E476" s="1">
        <v>966252.84</v>
      </c>
      <c r="F476" s="1">
        <v>85198006.390000001</v>
      </c>
    </row>
    <row r="477" spans="1:6" x14ac:dyDescent="0.25">
      <c r="A477" t="s">
        <v>1186</v>
      </c>
      <c r="B477" t="s">
        <v>1187</v>
      </c>
      <c r="C477">
        <v>0</v>
      </c>
      <c r="D477">
        <v>0</v>
      </c>
      <c r="E477">
        <v>0</v>
      </c>
      <c r="F477">
        <v>0</v>
      </c>
    </row>
    <row r="478" spans="1:6" x14ac:dyDescent="0.25">
      <c r="A478" t="s">
        <v>1188</v>
      </c>
      <c r="B478" t="s">
        <v>1189</v>
      </c>
      <c r="C478" s="1">
        <v>1026.46</v>
      </c>
      <c r="D478">
        <v>0.01</v>
      </c>
      <c r="E478">
        <v>0</v>
      </c>
      <c r="F478" s="1">
        <v>1026.47</v>
      </c>
    </row>
    <row r="479" spans="1:6" x14ac:dyDescent="0.25">
      <c r="A479" t="s">
        <v>1190</v>
      </c>
      <c r="B479" t="s">
        <v>1191</v>
      </c>
      <c r="C479">
        <v>28.9</v>
      </c>
      <c r="D479">
        <v>0</v>
      </c>
      <c r="E479">
        <v>0</v>
      </c>
      <c r="F479">
        <v>28.9</v>
      </c>
    </row>
    <row r="480" spans="1:6" x14ac:dyDescent="0.25">
      <c r="A480" t="s">
        <v>1192</v>
      </c>
      <c r="B480" t="s">
        <v>1193</v>
      </c>
      <c r="C480" s="1">
        <v>7757552.6900000004</v>
      </c>
      <c r="D480">
        <v>296.2</v>
      </c>
      <c r="E480">
        <v>0</v>
      </c>
      <c r="F480" s="1">
        <v>7757848.8899999997</v>
      </c>
    </row>
    <row r="481" spans="1:6" x14ac:dyDescent="0.25">
      <c r="A481" t="s">
        <v>1194</v>
      </c>
      <c r="B481" t="s">
        <v>241</v>
      </c>
      <c r="C481" s="1">
        <v>326515.53999999998</v>
      </c>
      <c r="D481">
        <v>2.5099999999999998</v>
      </c>
      <c r="E481">
        <v>147.9</v>
      </c>
      <c r="F481" s="1">
        <v>326370.15000000002</v>
      </c>
    </row>
    <row r="482" spans="1:6" x14ac:dyDescent="0.25">
      <c r="A482" t="s">
        <v>1195</v>
      </c>
      <c r="B482" t="s">
        <v>959</v>
      </c>
      <c r="C482" s="1">
        <v>15704.41</v>
      </c>
      <c r="D482">
        <v>0</v>
      </c>
      <c r="E482">
        <v>0</v>
      </c>
      <c r="F482" s="1">
        <v>15704.41</v>
      </c>
    </row>
    <row r="483" spans="1:6" x14ac:dyDescent="0.25">
      <c r="A483" t="s">
        <v>1196</v>
      </c>
      <c r="B483" t="s">
        <v>963</v>
      </c>
      <c r="C483">
        <v>0</v>
      </c>
      <c r="D483">
        <v>0</v>
      </c>
      <c r="E483">
        <v>0</v>
      </c>
      <c r="F483">
        <v>0</v>
      </c>
    </row>
    <row r="484" spans="1:6" x14ac:dyDescent="0.25">
      <c r="A484" t="s">
        <v>1197</v>
      </c>
      <c r="B484" t="s">
        <v>965</v>
      </c>
      <c r="C484" s="1">
        <v>20078.990000000002</v>
      </c>
      <c r="D484">
        <v>0</v>
      </c>
      <c r="E484">
        <v>78.3</v>
      </c>
      <c r="F484" s="1">
        <v>20000.689999999999</v>
      </c>
    </row>
    <row r="485" spans="1:6" x14ac:dyDescent="0.25">
      <c r="A485" t="s">
        <v>1198</v>
      </c>
      <c r="B485" t="s">
        <v>967</v>
      </c>
      <c r="C485" s="1">
        <v>20001.7</v>
      </c>
      <c r="D485">
        <v>0</v>
      </c>
      <c r="E485">
        <v>0</v>
      </c>
      <c r="F485" s="1">
        <v>20001.7</v>
      </c>
    </row>
    <row r="486" spans="1:6" x14ac:dyDescent="0.25">
      <c r="A486" t="s">
        <v>1199</v>
      </c>
      <c r="B486" t="s">
        <v>969</v>
      </c>
      <c r="C486" s="1">
        <v>77525.39</v>
      </c>
      <c r="D486">
        <v>0</v>
      </c>
      <c r="E486">
        <v>0</v>
      </c>
      <c r="F486" s="1">
        <v>77525.39</v>
      </c>
    </row>
    <row r="487" spans="1:6" x14ac:dyDescent="0.25">
      <c r="A487" t="s">
        <v>1200</v>
      </c>
      <c r="B487" t="s">
        <v>971</v>
      </c>
      <c r="C487" s="1">
        <v>152964.57999999999</v>
      </c>
      <c r="D487">
        <v>0</v>
      </c>
      <c r="E487">
        <v>0</v>
      </c>
      <c r="F487" s="1">
        <v>152964.57999999999</v>
      </c>
    </row>
    <row r="488" spans="1:6" x14ac:dyDescent="0.25">
      <c r="A488" t="s">
        <v>1201</v>
      </c>
      <c r="B488" t="s">
        <v>1202</v>
      </c>
      <c r="C488" s="1">
        <v>20084.21</v>
      </c>
      <c r="D488">
        <v>0</v>
      </c>
      <c r="E488">
        <v>0</v>
      </c>
      <c r="F488" s="1">
        <v>20084.21</v>
      </c>
    </row>
    <row r="489" spans="1:6" x14ac:dyDescent="0.25">
      <c r="A489" t="s">
        <v>1203</v>
      </c>
      <c r="B489" t="s">
        <v>1204</v>
      </c>
      <c r="C489">
        <v>-0.81</v>
      </c>
      <c r="D489">
        <v>0</v>
      </c>
      <c r="E489">
        <v>0</v>
      </c>
      <c r="F489">
        <v>-0.81</v>
      </c>
    </row>
    <row r="490" spans="1:6" x14ac:dyDescent="0.25">
      <c r="A490" t="s">
        <v>1205</v>
      </c>
      <c r="B490" t="s">
        <v>1206</v>
      </c>
      <c r="C490">
        <v>78.989999999999995</v>
      </c>
      <c r="D490">
        <v>0</v>
      </c>
      <c r="E490">
        <v>0</v>
      </c>
      <c r="F490">
        <v>78.989999999999995</v>
      </c>
    </row>
    <row r="491" spans="1:6" x14ac:dyDescent="0.25">
      <c r="A491" t="s">
        <v>1207</v>
      </c>
      <c r="B491" t="s">
        <v>1208</v>
      </c>
      <c r="C491">
        <v>0</v>
      </c>
      <c r="D491">
        <v>0</v>
      </c>
      <c r="E491">
        <v>0</v>
      </c>
      <c r="F491">
        <v>0</v>
      </c>
    </row>
    <row r="492" spans="1:6" x14ac:dyDescent="0.25">
      <c r="A492" t="s">
        <v>1209</v>
      </c>
      <c r="B492" t="s">
        <v>1210</v>
      </c>
      <c r="C492" s="1">
        <v>20078.080000000002</v>
      </c>
      <c r="D492">
        <v>2.5099999999999998</v>
      </c>
      <c r="E492">
        <v>69.599999999999994</v>
      </c>
      <c r="F492" s="1">
        <v>20010.990000000002</v>
      </c>
    </row>
    <row r="493" spans="1:6" x14ac:dyDescent="0.25">
      <c r="A493" t="s">
        <v>1211</v>
      </c>
      <c r="B493" t="s">
        <v>794</v>
      </c>
      <c r="C493" s="1">
        <v>982830.21</v>
      </c>
      <c r="D493">
        <v>0</v>
      </c>
      <c r="E493">
        <v>0</v>
      </c>
      <c r="F493" s="1">
        <v>982830.21</v>
      </c>
    </row>
    <row r="494" spans="1:6" x14ac:dyDescent="0.25">
      <c r="A494" t="s">
        <v>1212</v>
      </c>
      <c r="B494" t="s">
        <v>980</v>
      </c>
      <c r="C494" s="1">
        <v>37251.03</v>
      </c>
      <c r="D494">
        <v>0</v>
      </c>
      <c r="E494">
        <v>0</v>
      </c>
      <c r="F494" s="1">
        <v>37251.03</v>
      </c>
    </row>
    <row r="495" spans="1:6" x14ac:dyDescent="0.25">
      <c r="A495" t="s">
        <v>1213</v>
      </c>
      <c r="B495" t="s">
        <v>983</v>
      </c>
      <c r="C495" s="1">
        <v>786897.39</v>
      </c>
      <c r="D495">
        <v>0</v>
      </c>
      <c r="E495">
        <v>0</v>
      </c>
      <c r="F495" s="1">
        <v>786897.39</v>
      </c>
    </row>
    <row r="496" spans="1:6" x14ac:dyDescent="0.25">
      <c r="A496" t="s">
        <v>1214</v>
      </c>
      <c r="B496" t="s">
        <v>985</v>
      </c>
      <c r="C496" s="1">
        <v>158681.79</v>
      </c>
      <c r="D496">
        <v>0</v>
      </c>
      <c r="E496">
        <v>0</v>
      </c>
      <c r="F496" s="1">
        <v>158681.79</v>
      </c>
    </row>
    <row r="497" spans="1:7" x14ac:dyDescent="0.25">
      <c r="A497" t="s">
        <v>1215</v>
      </c>
      <c r="B497" t="s">
        <v>987</v>
      </c>
      <c r="C497">
        <v>0</v>
      </c>
      <c r="D497">
        <v>0</v>
      </c>
      <c r="E497">
        <v>0</v>
      </c>
      <c r="F497">
        <v>0</v>
      </c>
    </row>
    <row r="498" spans="1:7" x14ac:dyDescent="0.25">
      <c r="A498" t="s">
        <v>1216</v>
      </c>
      <c r="B498" t="s">
        <v>1217</v>
      </c>
      <c r="C498">
        <v>0</v>
      </c>
      <c r="D498">
        <v>0</v>
      </c>
      <c r="E498">
        <v>0</v>
      </c>
      <c r="F498">
        <v>0</v>
      </c>
    </row>
    <row r="499" spans="1:7" x14ac:dyDescent="0.25">
      <c r="A499" t="s">
        <v>1218</v>
      </c>
      <c r="B499" t="s">
        <v>1219</v>
      </c>
      <c r="C499">
        <v>0</v>
      </c>
      <c r="D499">
        <v>0</v>
      </c>
      <c r="E499">
        <v>0</v>
      </c>
      <c r="F499">
        <v>0</v>
      </c>
    </row>
    <row r="500" spans="1:7" x14ac:dyDescent="0.25">
      <c r="A500" t="s">
        <v>1220</v>
      </c>
      <c r="B500" t="s">
        <v>798</v>
      </c>
      <c r="C500" s="1">
        <v>517298.31</v>
      </c>
      <c r="D500" s="1">
        <v>1387.09</v>
      </c>
      <c r="E500" s="1">
        <v>209832.95</v>
      </c>
      <c r="F500" s="1">
        <v>308852.45</v>
      </c>
    </row>
    <row r="501" spans="1:7" x14ac:dyDescent="0.25">
      <c r="A501" t="s">
        <v>1221</v>
      </c>
      <c r="B501" t="s">
        <v>994</v>
      </c>
      <c r="C501" s="1">
        <v>17624.990000000002</v>
      </c>
      <c r="D501">
        <v>0</v>
      </c>
      <c r="E501">
        <v>0</v>
      </c>
      <c r="F501" s="1">
        <v>17624.990000000002</v>
      </c>
      <c r="G501" s="1">
        <f>F501-C501</f>
        <v>0</v>
      </c>
    </row>
    <row r="502" spans="1:7" x14ac:dyDescent="0.25">
      <c r="A502" t="s">
        <v>1222</v>
      </c>
      <c r="B502" t="s">
        <v>1223</v>
      </c>
      <c r="C502">
        <v>0</v>
      </c>
      <c r="D502">
        <v>0</v>
      </c>
      <c r="E502">
        <v>0</v>
      </c>
      <c r="F502">
        <v>0</v>
      </c>
    </row>
    <row r="503" spans="1:7" x14ac:dyDescent="0.25">
      <c r="A503" t="s">
        <v>1224</v>
      </c>
      <c r="B503" t="s">
        <v>1225</v>
      </c>
      <c r="C503">
        <v>0</v>
      </c>
      <c r="D503">
        <v>0</v>
      </c>
      <c r="E503">
        <v>0</v>
      </c>
      <c r="F503">
        <v>0</v>
      </c>
    </row>
    <row r="504" spans="1:7" x14ac:dyDescent="0.25">
      <c r="A504" t="s">
        <v>1226</v>
      </c>
      <c r="B504" t="s">
        <v>1227</v>
      </c>
      <c r="C504">
        <v>0</v>
      </c>
      <c r="D504">
        <v>0</v>
      </c>
      <c r="E504">
        <v>0</v>
      </c>
      <c r="F504">
        <v>0</v>
      </c>
    </row>
    <row r="505" spans="1:7" x14ac:dyDescent="0.25">
      <c r="A505" t="s">
        <v>1228</v>
      </c>
      <c r="B505" t="s">
        <v>1229</v>
      </c>
      <c r="C505" s="1">
        <v>499673.32</v>
      </c>
      <c r="D505" s="1">
        <v>1387.09</v>
      </c>
      <c r="E505" s="1">
        <v>209832.95</v>
      </c>
      <c r="F505" s="1">
        <v>291227.46000000002</v>
      </c>
    </row>
    <row r="506" spans="1:7" x14ac:dyDescent="0.25">
      <c r="A506" t="s">
        <v>1230</v>
      </c>
      <c r="B506" t="s">
        <v>1231</v>
      </c>
      <c r="C506">
        <v>0</v>
      </c>
      <c r="D506">
        <v>0</v>
      </c>
      <c r="E506">
        <v>0</v>
      </c>
      <c r="F506">
        <v>0</v>
      </c>
    </row>
    <row r="507" spans="1:7" x14ac:dyDescent="0.25">
      <c r="A507" t="s">
        <v>1232</v>
      </c>
      <c r="B507" t="s">
        <v>1233</v>
      </c>
      <c r="C507">
        <v>0</v>
      </c>
      <c r="D507">
        <v>0</v>
      </c>
      <c r="E507">
        <v>0</v>
      </c>
      <c r="F507">
        <v>0</v>
      </c>
    </row>
    <row r="508" spans="1:7" x14ac:dyDescent="0.25">
      <c r="A508" t="s">
        <v>1234</v>
      </c>
      <c r="B508" t="s">
        <v>1235</v>
      </c>
      <c r="C508">
        <v>0</v>
      </c>
      <c r="D508">
        <v>0</v>
      </c>
      <c r="E508">
        <v>0</v>
      </c>
      <c r="F508">
        <v>0</v>
      </c>
    </row>
    <row r="509" spans="1:7" x14ac:dyDescent="0.25">
      <c r="A509" t="s">
        <v>1236</v>
      </c>
      <c r="B509" t="s">
        <v>1237</v>
      </c>
      <c r="C509">
        <v>0</v>
      </c>
      <c r="D509">
        <v>0</v>
      </c>
      <c r="E509">
        <v>0</v>
      </c>
      <c r="F509">
        <v>0</v>
      </c>
    </row>
    <row r="510" spans="1:7" x14ac:dyDescent="0.25">
      <c r="A510" t="s">
        <v>1238</v>
      </c>
      <c r="B510" t="s">
        <v>1239</v>
      </c>
      <c r="C510">
        <v>0</v>
      </c>
      <c r="D510">
        <v>0</v>
      </c>
      <c r="E510">
        <v>0</v>
      </c>
      <c r="F510">
        <v>0</v>
      </c>
    </row>
    <row r="511" spans="1:7" x14ac:dyDescent="0.25">
      <c r="A511" t="s">
        <v>1240</v>
      </c>
      <c r="B511" t="s">
        <v>1241</v>
      </c>
      <c r="C511">
        <v>0</v>
      </c>
      <c r="D511">
        <v>0</v>
      </c>
      <c r="E511">
        <v>0</v>
      </c>
      <c r="F511">
        <v>0</v>
      </c>
    </row>
    <row r="512" spans="1:7" x14ac:dyDescent="0.25">
      <c r="A512" t="s">
        <v>1242</v>
      </c>
      <c r="B512" t="s">
        <v>1241</v>
      </c>
      <c r="C512">
        <v>0</v>
      </c>
      <c r="D512">
        <v>0</v>
      </c>
      <c r="E512">
        <v>0</v>
      </c>
      <c r="F512">
        <v>0</v>
      </c>
    </row>
    <row r="513" spans="1:6" x14ac:dyDescent="0.25">
      <c r="A513" t="s">
        <v>1243</v>
      </c>
      <c r="B513" t="s">
        <v>1241</v>
      </c>
      <c r="C513">
        <v>0</v>
      </c>
      <c r="D513">
        <v>0</v>
      </c>
      <c r="E513">
        <v>0</v>
      </c>
      <c r="F513">
        <v>0</v>
      </c>
    </row>
    <row r="514" spans="1:6" x14ac:dyDescent="0.25">
      <c r="A514" t="s">
        <v>2</v>
      </c>
      <c r="B514" t="s">
        <v>1244</v>
      </c>
      <c r="C514" s="1">
        <v>45851674.859999999</v>
      </c>
      <c r="D514" s="1">
        <v>1791804983.01</v>
      </c>
      <c r="E514" s="1">
        <v>1808207098.6900001</v>
      </c>
      <c r="F514" s="1">
        <v>29449559.18</v>
      </c>
    </row>
    <row r="515" spans="1:6" x14ac:dyDescent="0.25">
      <c r="A515" t="s">
        <v>1245</v>
      </c>
      <c r="B515" t="s">
        <v>1246</v>
      </c>
      <c r="C515">
        <v>0</v>
      </c>
      <c r="D515">
        <v>0</v>
      </c>
      <c r="E515">
        <v>0</v>
      </c>
      <c r="F515">
        <v>0</v>
      </c>
    </row>
    <row r="516" spans="1:6" x14ac:dyDescent="0.25">
      <c r="A516" t="s">
        <v>1247</v>
      </c>
      <c r="B516" t="s">
        <v>1246</v>
      </c>
      <c r="C516">
        <v>0</v>
      </c>
      <c r="D516">
        <v>0</v>
      </c>
      <c r="E516">
        <v>0</v>
      </c>
      <c r="F516">
        <v>0</v>
      </c>
    </row>
    <row r="517" spans="1:6" x14ac:dyDescent="0.25">
      <c r="A517" t="s">
        <v>1248</v>
      </c>
      <c r="B517" t="s">
        <v>1249</v>
      </c>
      <c r="C517">
        <v>0</v>
      </c>
      <c r="D517">
        <v>0</v>
      </c>
      <c r="E517">
        <v>0</v>
      </c>
      <c r="F517">
        <v>0</v>
      </c>
    </row>
    <row r="518" spans="1:6" x14ac:dyDescent="0.25">
      <c r="A518" t="s">
        <v>1250</v>
      </c>
      <c r="B518" t="s">
        <v>1251</v>
      </c>
      <c r="C518">
        <v>0</v>
      </c>
      <c r="D518" s="1">
        <v>280137853.74000001</v>
      </c>
      <c r="E518" s="1">
        <v>280137853.74000001</v>
      </c>
      <c r="F518">
        <v>0</v>
      </c>
    </row>
    <row r="519" spans="1:6" x14ac:dyDescent="0.25">
      <c r="A519" t="s">
        <v>1252</v>
      </c>
      <c r="B519" t="s">
        <v>1253</v>
      </c>
      <c r="C519">
        <v>0</v>
      </c>
      <c r="D519">
        <v>0</v>
      </c>
      <c r="E519">
        <v>0</v>
      </c>
      <c r="F519">
        <v>0</v>
      </c>
    </row>
    <row r="520" spans="1:6" x14ac:dyDescent="0.25">
      <c r="A520" t="s">
        <v>1254</v>
      </c>
      <c r="B520" t="s">
        <v>1253</v>
      </c>
      <c r="C520">
        <v>0</v>
      </c>
      <c r="D520">
        <v>0</v>
      </c>
      <c r="E520">
        <v>0</v>
      </c>
      <c r="F520">
        <v>0</v>
      </c>
    </row>
    <row r="521" spans="1:6" x14ac:dyDescent="0.25">
      <c r="A521" t="s">
        <v>1255</v>
      </c>
      <c r="B521" t="s">
        <v>1256</v>
      </c>
      <c r="C521">
        <v>0</v>
      </c>
      <c r="D521" s="1">
        <v>56083081.359999999</v>
      </c>
      <c r="E521" s="1">
        <v>56083081.359999999</v>
      </c>
      <c r="F521">
        <v>0</v>
      </c>
    </row>
    <row r="522" spans="1:6" x14ac:dyDescent="0.25">
      <c r="A522" t="s">
        <v>1257</v>
      </c>
      <c r="B522" t="s">
        <v>1258</v>
      </c>
      <c r="C522">
        <v>0</v>
      </c>
      <c r="D522" s="1">
        <v>56083081.359999999</v>
      </c>
      <c r="E522" s="1">
        <v>56083081.359999999</v>
      </c>
      <c r="F522">
        <v>0</v>
      </c>
    </row>
    <row r="523" spans="1:6" x14ac:dyDescent="0.25">
      <c r="A523" t="s">
        <v>1259</v>
      </c>
      <c r="B523" t="s">
        <v>1260</v>
      </c>
      <c r="C523">
        <v>0</v>
      </c>
      <c r="D523">
        <v>0</v>
      </c>
      <c r="E523">
        <v>0</v>
      </c>
      <c r="F523">
        <v>0</v>
      </c>
    </row>
    <row r="524" spans="1:6" x14ac:dyDescent="0.25">
      <c r="A524" t="s">
        <v>1261</v>
      </c>
      <c r="B524" t="s">
        <v>1262</v>
      </c>
      <c r="C524">
        <v>0</v>
      </c>
      <c r="D524">
        <v>0</v>
      </c>
      <c r="E524">
        <v>0</v>
      </c>
      <c r="F524">
        <v>0</v>
      </c>
    </row>
    <row r="525" spans="1:6" x14ac:dyDescent="0.25">
      <c r="A525" t="s">
        <v>1263</v>
      </c>
      <c r="B525" t="s">
        <v>1264</v>
      </c>
      <c r="C525">
        <v>0</v>
      </c>
      <c r="D525">
        <v>0</v>
      </c>
      <c r="E525">
        <v>0</v>
      </c>
      <c r="F525">
        <v>0</v>
      </c>
    </row>
    <row r="526" spans="1:6" x14ac:dyDescent="0.25">
      <c r="A526" t="s">
        <v>1265</v>
      </c>
      <c r="B526" t="s">
        <v>1264</v>
      </c>
      <c r="C526">
        <v>0</v>
      </c>
      <c r="D526">
        <v>0</v>
      </c>
      <c r="E526">
        <v>0</v>
      </c>
      <c r="F526">
        <v>0</v>
      </c>
    </row>
    <row r="527" spans="1:6" x14ac:dyDescent="0.25">
      <c r="A527" t="s">
        <v>1266</v>
      </c>
      <c r="B527" t="s">
        <v>1267</v>
      </c>
      <c r="C527">
        <v>0</v>
      </c>
      <c r="D527" s="1">
        <v>223303550.31</v>
      </c>
      <c r="E527" s="1">
        <v>223303550.31</v>
      </c>
      <c r="F527">
        <v>0</v>
      </c>
    </row>
    <row r="528" spans="1:6" x14ac:dyDescent="0.25">
      <c r="A528" t="s">
        <v>1268</v>
      </c>
      <c r="B528" t="s">
        <v>1267</v>
      </c>
      <c r="C528">
        <v>0</v>
      </c>
      <c r="D528" s="1">
        <v>223303550.31</v>
      </c>
      <c r="E528" s="1">
        <v>223303550.31</v>
      </c>
      <c r="F528">
        <v>0</v>
      </c>
    </row>
    <row r="529" spans="1:6" x14ac:dyDescent="0.25">
      <c r="A529" t="s">
        <v>1269</v>
      </c>
      <c r="B529" t="s">
        <v>1270</v>
      </c>
      <c r="C529">
        <v>0</v>
      </c>
      <c r="D529" s="1">
        <v>751222.07</v>
      </c>
      <c r="E529" s="1">
        <v>751222.07</v>
      </c>
      <c r="F529">
        <v>0</v>
      </c>
    </row>
    <row r="530" spans="1:6" x14ac:dyDescent="0.25">
      <c r="A530" t="s">
        <v>1271</v>
      </c>
      <c r="B530" t="s">
        <v>1272</v>
      </c>
      <c r="C530">
        <v>0</v>
      </c>
      <c r="D530">
        <v>0</v>
      </c>
      <c r="E530">
        <v>0</v>
      </c>
      <c r="F530">
        <v>0</v>
      </c>
    </row>
    <row r="531" spans="1:6" x14ac:dyDescent="0.25">
      <c r="A531" t="s">
        <v>1273</v>
      </c>
      <c r="B531" t="s">
        <v>1274</v>
      </c>
      <c r="C531">
        <v>0</v>
      </c>
      <c r="D531" s="1">
        <v>751222.07</v>
      </c>
      <c r="E531" s="1">
        <v>751222.07</v>
      </c>
      <c r="F531">
        <v>0</v>
      </c>
    </row>
    <row r="532" spans="1:6" x14ac:dyDescent="0.25">
      <c r="A532" t="s">
        <v>1275</v>
      </c>
      <c r="B532" t="s">
        <v>1276</v>
      </c>
      <c r="C532" s="1">
        <v>36268370.259999998</v>
      </c>
      <c r="D532" s="1">
        <v>35897172.409999996</v>
      </c>
      <c r="E532" s="1">
        <v>52370374.950000003</v>
      </c>
      <c r="F532" s="1">
        <v>19795167.719999999</v>
      </c>
    </row>
    <row r="533" spans="1:6" x14ac:dyDescent="0.25">
      <c r="A533" t="s">
        <v>1277</v>
      </c>
      <c r="B533" t="s">
        <v>1278</v>
      </c>
      <c r="C533" s="1">
        <v>785187</v>
      </c>
      <c r="D533">
        <v>0</v>
      </c>
      <c r="E533">
        <v>0</v>
      </c>
      <c r="F533" s="1">
        <v>785187</v>
      </c>
    </row>
    <row r="534" spans="1:6" x14ac:dyDescent="0.25">
      <c r="A534" t="s">
        <v>1279</v>
      </c>
      <c r="B534" t="s">
        <v>1280</v>
      </c>
      <c r="C534" s="1">
        <v>592849.43000000005</v>
      </c>
      <c r="D534">
        <v>0</v>
      </c>
      <c r="E534">
        <v>0</v>
      </c>
      <c r="F534" s="1">
        <v>592849.43000000005</v>
      </c>
    </row>
    <row r="535" spans="1:6" x14ac:dyDescent="0.25">
      <c r="A535" t="s">
        <v>1281</v>
      </c>
      <c r="B535" t="s">
        <v>1282</v>
      </c>
      <c r="C535" s="1">
        <v>192337.57</v>
      </c>
      <c r="D535">
        <v>0</v>
      </c>
      <c r="E535">
        <v>0</v>
      </c>
      <c r="F535" s="1">
        <v>192337.57</v>
      </c>
    </row>
    <row r="536" spans="1:6" x14ac:dyDescent="0.25">
      <c r="A536" t="s">
        <v>1283</v>
      </c>
      <c r="B536" t="s">
        <v>1284</v>
      </c>
      <c r="C536" s="1">
        <v>15260045.720000001</v>
      </c>
      <c r="D536" s="1">
        <v>16818815</v>
      </c>
      <c r="E536" s="1">
        <v>25018288.75</v>
      </c>
      <c r="F536" s="1">
        <v>7060571.9699999997</v>
      </c>
    </row>
    <row r="537" spans="1:6" x14ac:dyDescent="0.25">
      <c r="A537" t="s">
        <v>1285</v>
      </c>
      <c r="B537" t="s">
        <v>1286</v>
      </c>
      <c r="C537" s="1">
        <v>21800.01</v>
      </c>
      <c r="D537">
        <v>0</v>
      </c>
      <c r="E537">
        <v>0</v>
      </c>
      <c r="F537" s="1">
        <v>21800.01</v>
      </c>
    </row>
    <row r="538" spans="1:6" x14ac:dyDescent="0.25">
      <c r="A538" t="s">
        <v>1287</v>
      </c>
      <c r="B538" t="s">
        <v>1288</v>
      </c>
      <c r="C538">
        <v>0</v>
      </c>
      <c r="D538">
        <v>0</v>
      </c>
      <c r="E538">
        <v>0</v>
      </c>
      <c r="F538">
        <v>0</v>
      </c>
    </row>
    <row r="539" spans="1:6" x14ac:dyDescent="0.25">
      <c r="A539" t="s">
        <v>1289</v>
      </c>
      <c r="B539" t="s">
        <v>1290</v>
      </c>
      <c r="C539">
        <v>0</v>
      </c>
      <c r="D539">
        <v>0</v>
      </c>
      <c r="E539">
        <v>0</v>
      </c>
      <c r="F539">
        <v>0</v>
      </c>
    </row>
    <row r="540" spans="1:6" x14ac:dyDescent="0.25">
      <c r="A540" t="s">
        <v>1291</v>
      </c>
      <c r="B540" t="s">
        <v>1292</v>
      </c>
      <c r="C540">
        <v>0</v>
      </c>
      <c r="D540">
        <v>0</v>
      </c>
      <c r="E540">
        <v>0</v>
      </c>
      <c r="F540">
        <v>0</v>
      </c>
    </row>
    <row r="541" spans="1:6" x14ac:dyDescent="0.25">
      <c r="A541" t="s">
        <v>1293</v>
      </c>
      <c r="B541" t="s">
        <v>586</v>
      </c>
      <c r="C541">
        <v>0</v>
      </c>
      <c r="D541">
        <v>0</v>
      </c>
      <c r="E541">
        <v>0</v>
      </c>
      <c r="F541">
        <v>0</v>
      </c>
    </row>
    <row r="542" spans="1:6" x14ac:dyDescent="0.25">
      <c r="A542" t="s">
        <v>1294</v>
      </c>
      <c r="B542" t="s">
        <v>478</v>
      </c>
      <c r="C542" s="1">
        <v>84007.6</v>
      </c>
      <c r="D542">
        <v>0</v>
      </c>
      <c r="E542">
        <v>0</v>
      </c>
      <c r="F542" s="1">
        <v>84007.6</v>
      </c>
    </row>
    <row r="543" spans="1:6" x14ac:dyDescent="0.25">
      <c r="A543" t="s">
        <v>1295</v>
      </c>
      <c r="B543" t="s">
        <v>1296</v>
      </c>
      <c r="C543">
        <v>0</v>
      </c>
      <c r="D543">
        <v>0</v>
      </c>
      <c r="E543">
        <v>0</v>
      </c>
      <c r="F543">
        <v>0</v>
      </c>
    </row>
    <row r="544" spans="1:6" x14ac:dyDescent="0.25">
      <c r="A544" t="s">
        <v>1297</v>
      </c>
      <c r="B544" t="s">
        <v>1292</v>
      </c>
      <c r="C544" s="1">
        <v>122825.1</v>
      </c>
      <c r="D544">
        <v>0</v>
      </c>
      <c r="E544">
        <v>0</v>
      </c>
      <c r="F544" s="1">
        <v>122825.1</v>
      </c>
    </row>
    <row r="545" spans="1:6" x14ac:dyDescent="0.25">
      <c r="A545" t="s">
        <v>1298</v>
      </c>
      <c r="B545" t="s">
        <v>1299</v>
      </c>
      <c r="C545">
        <v>0</v>
      </c>
      <c r="D545">
        <v>0</v>
      </c>
      <c r="E545">
        <v>0</v>
      </c>
      <c r="F545">
        <v>0</v>
      </c>
    </row>
    <row r="546" spans="1:6" x14ac:dyDescent="0.25">
      <c r="A546" t="s">
        <v>1300</v>
      </c>
      <c r="B546" t="s">
        <v>1301</v>
      </c>
      <c r="C546">
        <v>0</v>
      </c>
      <c r="D546">
        <v>0</v>
      </c>
      <c r="E546">
        <v>0</v>
      </c>
      <c r="F546">
        <v>0</v>
      </c>
    </row>
    <row r="547" spans="1:6" x14ac:dyDescent="0.25">
      <c r="A547" t="s">
        <v>1302</v>
      </c>
      <c r="B547" t="s">
        <v>1303</v>
      </c>
      <c r="C547" s="1">
        <v>34584.26</v>
      </c>
      <c r="D547">
        <v>0</v>
      </c>
      <c r="E547">
        <v>0</v>
      </c>
      <c r="F547" s="1">
        <v>34584.26</v>
      </c>
    </row>
    <row r="548" spans="1:6" x14ac:dyDescent="0.25">
      <c r="A548" t="s">
        <v>1304</v>
      </c>
      <c r="B548" t="s">
        <v>1305</v>
      </c>
      <c r="C548">
        <v>0</v>
      </c>
      <c r="D548">
        <v>0</v>
      </c>
      <c r="E548">
        <v>0</v>
      </c>
      <c r="F548">
        <v>0</v>
      </c>
    </row>
    <row r="549" spans="1:6" x14ac:dyDescent="0.25">
      <c r="A549" t="s">
        <v>1306</v>
      </c>
      <c r="B549" t="s">
        <v>1307</v>
      </c>
      <c r="C549">
        <v>0</v>
      </c>
      <c r="D549">
        <v>0</v>
      </c>
      <c r="E549">
        <v>0</v>
      </c>
      <c r="F549">
        <v>0</v>
      </c>
    </row>
    <row r="550" spans="1:6" x14ac:dyDescent="0.25">
      <c r="A550" t="s">
        <v>1308</v>
      </c>
      <c r="B550" t="s">
        <v>602</v>
      </c>
      <c r="C550" s="1">
        <v>27800.52</v>
      </c>
      <c r="D550">
        <v>0</v>
      </c>
      <c r="E550">
        <v>0</v>
      </c>
      <c r="F550" s="1">
        <v>27800.52</v>
      </c>
    </row>
    <row r="551" spans="1:6" x14ac:dyDescent="0.25">
      <c r="A551" t="s">
        <v>1309</v>
      </c>
      <c r="B551" t="s">
        <v>1310</v>
      </c>
      <c r="C551">
        <v>0</v>
      </c>
      <c r="D551">
        <v>0</v>
      </c>
      <c r="E551">
        <v>0</v>
      </c>
      <c r="F551">
        <v>0</v>
      </c>
    </row>
    <row r="552" spans="1:6" x14ac:dyDescent="0.25">
      <c r="A552" t="s">
        <v>1311</v>
      </c>
      <c r="B552" t="s">
        <v>492</v>
      </c>
      <c r="C552">
        <v>0</v>
      </c>
      <c r="D552">
        <v>0</v>
      </c>
      <c r="E552">
        <v>0</v>
      </c>
      <c r="F552">
        <v>0</v>
      </c>
    </row>
    <row r="553" spans="1:6" x14ac:dyDescent="0.25">
      <c r="A553" t="s">
        <v>1312</v>
      </c>
      <c r="B553" t="s">
        <v>1313</v>
      </c>
      <c r="C553">
        <v>0</v>
      </c>
      <c r="D553">
        <v>0</v>
      </c>
      <c r="E553">
        <v>0</v>
      </c>
      <c r="F553">
        <v>0</v>
      </c>
    </row>
    <row r="554" spans="1:6" x14ac:dyDescent="0.25">
      <c r="A554" t="s">
        <v>1314</v>
      </c>
      <c r="B554" t="s">
        <v>1315</v>
      </c>
      <c r="C554">
        <v>0</v>
      </c>
      <c r="D554">
        <v>0</v>
      </c>
      <c r="E554">
        <v>0</v>
      </c>
      <c r="F554">
        <v>0</v>
      </c>
    </row>
    <row r="555" spans="1:6" x14ac:dyDescent="0.25">
      <c r="A555" t="s">
        <v>1316</v>
      </c>
      <c r="B555" t="s">
        <v>1317</v>
      </c>
      <c r="C555">
        <v>0</v>
      </c>
      <c r="D555">
        <v>0</v>
      </c>
      <c r="E555">
        <v>0</v>
      </c>
      <c r="F555">
        <v>0</v>
      </c>
    </row>
    <row r="556" spans="1:6" x14ac:dyDescent="0.25">
      <c r="A556" t="s">
        <v>1318</v>
      </c>
      <c r="B556" t="s">
        <v>1319</v>
      </c>
      <c r="C556" s="1">
        <v>50000</v>
      </c>
      <c r="D556">
        <v>0</v>
      </c>
      <c r="E556">
        <v>0</v>
      </c>
      <c r="F556" s="1">
        <v>50000</v>
      </c>
    </row>
    <row r="557" spans="1:6" x14ac:dyDescent="0.25">
      <c r="A557" t="s">
        <v>1320</v>
      </c>
      <c r="B557" t="s">
        <v>1321</v>
      </c>
      <c r="C557" s="1">
        <v>861003.24</v>
      </c>
      <c r="D557">
        <v>0</v>
      </c>
      <c r="E557">
        <v>0</v>
      </c>
      <c r="F557" s="1">
        <v>861003.24</v>
      </c>
    </row>
    <row r="558" spans="1:6" x14ac:dyDescent="0.25">
      <c r="A558" t="s">
        <v>1322</v>
      </c>
      <c r="B558" t="s">
        <v>1323</v>
      </c>
      <c r="C558">
        <v>0</v>
      </c>
      <c r="D558">
        <v>0</v>
      </c>
      <c r="E558">
        <v>0</v>
      </c>
      <c r="F558">
        <v>0</v>
      </c>
    </row>
    <row r="559" spans="1:6" x14ac:dyDescent="0.25">
      <c r="A559" t="s">
        <v>1324</v>
      </c>
      <c r="B559" t="s">
        <v>1325</v>
      </c>
      <c r="C559">
        <v>0</v>
      </c>
      <c r="D559">
        <v>0</v>
      </c>
      <c r="E559">
        <v>0</v>
      </c>
      <c r="F559">
        <v>0</v>
      </c>
    </row>
    <row r="560" spans="1:6" x14ac:dyDescent="0.25">
      <c r="A560" t="s">
        <v>1326</v>
      </c>
      <c r="B560" t="s">
        <v>1327</v>
      </c>
      <c r="C560">
        <v>0</v>
      </c>
      <c r="D560">
        <v>0</v>
      </c>
      <c r="E560">
        <v>0</v>
      </c>
      <c r="F560">
        <v>0</v>
      </c>
    </row>
    <row r="561" spans="1:6" x14ac:dyDescent="0.25">
      <c r="A561" t="s">
        <v>1328</v>
      </c>
      <c r="B561" t="s">
        <v>1329</v>
      </c>
      <c r="C561">
        <v>0</v>
      </c>
      <c r="D561">
        <v>0</v>
      </c>
      <c r="E561">
        <v>0</v>
      </c>
      <c r="F561">
        <v>0</v>
      </c>
    </row>
    <row r="562" spans="1:6" x14ac:dyDescent="0.25">
      <c r="A562" t="s">
        <v>1330</v>
      </c>
      <c r="B562" t="s">
        <v>504</v>
      </c>
      <c r="C562">
        <v>0</v>
      </c>
      <c r="D562">
        <v>0</v>
      </c>
      <c r="E562">
        <v>0</v>
      </c>
      <c r="F562">
        <v>0</v>
      </c>
    </row>
    <row r="563" spans="1:6" x14ac:dyDescent="0.25">
      <c r="A563" t="s">
        <v>1331</v>
      </c>
      <c r="B563" t="s">
        <v>600</v>
      </c>
      <c r="C563">
        <v>0</v>
      </c>
      <c r="D563">
        <v>0</v>
      </c>
      <c r="E563">
        <v>0</v>
      </c>
      <c r="F563">
        <v>0</v>
      </c>
    </row>
    <row r="564" spans="1:6" x14ac:dyDescent="0.25">
      <c r="A564" t="s">
        <v>1332</v>
      </c>
      <c r="B564" t="s">
        <v>1333</v>
      </c>
      <c r="C564">
        <v>0</v>
      </c>
      <c r="D564">
        <v>0</v>
      </c>
      <c r="E564">
        <v>0</v>
      </c>
      <c r="F564">
        <v>0</v>
      </c>
    </row>
    <row r="565" spans="1:6" x14ac:dyDescent="0.25">
      <c r="A565" t="s">
        <v>1334</v>
      </c>
      <c r="B565" t="s">
        <v>1335</v>
      </c>
      <c r="C565" s="1">
        <v>3142.88</v>
      </c>
      <c r="D565">
        <v>0</v>
      </c>
      <c r="E565">
        <v>0</v>
      </c>
      <c r="F565" s="1">
        <v>3142.88</v>
      </c>
    </row>
    <row r="566" spans="1:6" x14ac:dyDescent="0.25">
      <c r="A566" t="s">
        <v>1336</v>
      </c>
      <c r="B566" t="s">
        <v>607</v>
      </c>
      <c r="C566">
        <v>0</v>
      </c>
      <c r="D566">
        <v>0</v>
      </c>
      <c r="E566">
        <v>0</v>
      </c>
      <c r="F566">
        <v>0</v>
      </c>
    </row>
    <row r="567" spans="1:6" x14ac:dyDescent="0.25">
      <c r="A567" t="s">
        <v>1337</v>
      </c>
      <c r="B567" t="s">
        <v>1338</v>
      </c>
      <c r="C567">
        <v>0</v>
      </c>
      <c r="D567">
        <v>0</v>
      </c>
      <c r="E567">
        <v>0</v>
      </c>
      <c r="F567">
        <v>0</v>
      </c>
    </row>
    <row r="568" spans="1:6" x14ac:dyDescent="0.25">
      <c r="A568" t="s">
        <v>1339</v>
      </c>
      <c r="B568" t="s">
        <v>1340</v>
      </c>
      <c r="C568">
        <v>0</v>
      </c>
      <c r="D568">
        <v>0</v>
      </c>
      <c r="E568">
        <v>0</v>
      </c>
      <c r="F568">
        <v>0</v>
      </c>
    </row>
    <row r="569" spans="1:6" x14ac:dyDescent="0.25">
      <c r="A569" t="s">
        <v>1341</v>
      </c>
      <c r="B569" t="s">
        <v>1342</v>
      </c>
      <c r="C569">
        <v>0</v>
      </c>
      <c r="D569">
        <v>0</v>
      </c>
      <c r="E569">
        <v>0</v>
      </c>
      <c r="F569">
        <v>0</v>
      </c>
    </row>
    <row r="570" spans="1:6" x14ac:dyDescent="0.25">
      <c r="A570" t="s">
        <v>1343</v>
      </c>
      <c r="B570" t="s">
        <v>1344</v>
      </c>
      <c r="C570">
        <v>292.7</v>
      </c>
      <c r="D570">
        <v>0</v>
      </c>
      <c r="E570">
        <v>0</v>
      </c>
      <c r="F570">
        <v>292.7</v>
      </c>
    </row>
    <row r="571" spans="1:6" x14ac:dyDescent="0.25">
      <c r="A571" t="s">
        <v>1345</v>
      </c>
      <c r="B571" t="s">
        <v>1346</v>
      </c>
      <c r="C571">
        <v>0</v>
      </c>
      <c r="D571">
        <v>0</v>
      </c>
      <c r="E571">
        <v>0</v>
      </c>
      <c r="F571">
        <v>0</v>
      </c>
    </row>
    <row r="572" spans="1:6" x14ac:dyDescent="0.25">
      <c r="A572" t="s">
        <v>1347</v>
      </c>
      <c r="B572" t="s">
        <v>1348</v>
      </c>
      <c r="C572">
        <v>0</v>
      </c>
      <c r="D572">
        <v>0</v>
      </c>
      <c r="E572">
        <v>0</v>
      </c>
      <c r="F572">
        <v>0</v>
      </c>
    </row>
    <row r="573" spans="1:6" x14ac:dyDescent="0.25">
      <c r="A573" t="s">
        <v>1349</v>
      </c>
      <c r="B573" t="s">
        <v>1350</v>
      </c>
      <c r="C573">
        <v>0</v>
      </c>
      <c r="D573">
        <v>0</v>
      </c>
      <c r="E573">
        <v>0</v>
      </c>
      <c r="F573">
        <v>0</v>
      </c>
    </row>
    <row r="574" spans="1:6" x14ac:dyDescent="0.25">
      <c r="A574" t="s">
        <v>1351</v>
      </c>
      <c r="B574" t="s">
        <v>1352</v>
      </c>
      <c r="C574">
        <v>0</v>
      </c>
      <c r="D574">
        <v>0</v>
      </c>
      <c r="E574">
        <v>0</v>
      </c>
      <c r="F574">
        <v>0</v>
      </c>
    </row>
    <row r="575" spans="1:6" x14ac:dyDescent="0.25">
      <c r="A575" t="s">
        <v>1353</v>
      </c>
      <c r="B575" t="s">
        <v>1354</v>
      </c>
      <c r="C575">
        <v>0</v>
      </c>
      <c r="D575">
        <v>0</v>
      </c>
      <c r="E575">
        <v>0</v>
      </c>
      <c r="F575">
        <v>0</v>
      </c>
    </row>
    <row r="576" spans="1:6" x14ac:dyDescent="0.25">
      <c r="A576" t="s">
        <v>1355</v>
      </c>
      <c r="B576" t="s">
        <v>1356</v>
      </c>
      <c r="C576">
        <v>0</v>
      </c>
      <c r="D576">
        <v>0</v>
      </c>
      <c r="E576">
        <v>0</v>
      </c>
      <c r="F576">
        <v>0</v>
      </c>
    </row>
    <row r="577" spans="1:6" x14ac:dyDescent="0.25">
      <c r="A577" t="s">
        <v>1357</v>
      </c>
      <c r="B577" t="s">
        <v>472</v>
      </c>
      <c r="C577">
        <v>0</v>
      </c>
      <c r="D577">
        <v>0</v>
      </c>
      <c r="E577">
        <v>0</v>
      </c>
      <c r="F577">
        <v>0</v>
      </c>
    </row>
    <row r="578" spans="1:6" x14ac:dyDescent="0.25">
      <c r="A578" t="s">
        <v>1358</v>
      </c>
      <c r="B578" t="s">
        <v>1359</v>
      </c>
      <c r="C578">
        <v>0</v>
      </c>
      <c r="D578">
        <v>0</v>
      </c>
      <c r="E578">
        <v>0</v>
      </c>
      <c r="F578">
        <v>0</v>
      </c>
    </row>
    <row r="579" spans="1:6" x14ac:dyDescent="0.25">
      <c r="A579" t="s">
        <v>1360</v>
      </c>
      <c r="B579" t="s">
        <v>617</v>
      </c>
      <c r="C579">
        <v>0</v>
      </c>
      <c r="D579">
        <v>0</v>
      </c>
      <c r="E579">
        <v>0</v>
      </c>
      <c r="F579">
        <v>0</v>
      </c>
    </row>
    <row r="580" spans="1:6" x14ac:dyDescent="0.25">
      <c r="A580" t="s">
        <v>1361</v>
      </c>
      <c r="B580" t="s">
        <v>1362</v>
      </c>
      <c r="C580">
        <v>0</v>
      </c>
      <c r="D580">
        <v>0</v>
      </c>
      <c r="E580">
        <v>0</v>
      </c>
      <c r="F580">
        <v>0</v>
      </c>
    </row>
    <row r="581" spans="1:6" x14ac:dyDescent="0.25">
      <c r="A581" t="s">
        <v>1363</v>
      </c>
      <c r="B581" t="s">
        <v>624</v>
      </c>
      <c r="C581">
        <v>0</v>
      </c>
      <c r="D581">
        <v>0</v>
      </c>
      <c r="E581">
        <v>0</v>
      </c>
      <c r="F581">
        <v>0</v>
      </c>
    </row>
    <row r="582" spans="1:6" x14ac:dyDescent="0.25">
      <c r="A582" t="s">
        <v>1364</v>
      </c>
      <c r="B582" t="s">
        <v>1365</v>
      </c>
      <c r="C582">
        <v>0</v>
      </c>
      <c r="D582">
        <v>0</v>
      </c>
      <c r="E582">
        <v>0</v>
      </c>
      <c r="F582">
        <v>0</v>
      </c>
    </row>
    <row r="583" spans="1:6" x14ac:dyDescent="0.25">
      <c r="A583" t="s">
        <v>1366</v>
      </c>
      <c r="B583" t="s">
        <v>1367</v>
      </c>
      <c r="C583">
        <v>0</v>
      </c>
      <c r="D583">
        <v>0</v>
      </c>
      <c r="E583">
        <v>0</v>
      </c>
      <c r="F583">
        <v>0</v>
      </c>
    </row>
    <row r="584" spans="1:6" x14ac:dyDescent="0.25">
      <c r="A584" t="s">
        <v>1368</v>
      </c>
      <c r="B584" t="s">
        <v>1369</v>
      </c>
      <c r="C584">
        <v>0</v>
      </c>
      <c r="D584">
        <v>0</v>
      </c>
      <c r="E584">
        <v>0</v>
      </c>
      <c r="F584">
        <v>0</v>
      </c>
    </row>
    <row r="585" spans="1:6" x14ac:dyDescent="0.25">
      <c r="A585" t="s">
        <v>1370</v>
      </c>
      <c r="B585" t="s">
        <v>1371</v>
      </c>
      <c r="C585">
        <v>0</v>
      </c>
      <c r="D585">
        <v>0</v>
      </c>
      <c r="E585">
        <v>0</v>
      </c>
      <c r="F585">
        <v>0</v>
      </c>
    </row>
    <row r="586" spans="1:6" x14ac:dyDescent="0.25">
      <c r="A586" t="s">
        <v>1372</v>
      </c>
      <c r="B586" t="s">
        <v>1373</v>
      </c>
      <c r="C586">
        <v>0</v>
      </c>
      <c r="D586">
        <v>0</v>
      </c>
      <c r="E586">
        <v>0</v>
      </c>
      <c r="F586">
        <v>0</v>
      </c>
    </row>
    <row r="587" spans="1:6" x14ac:dyDescent="0.25">
      <c r="A587" t="s">
        <v>1374</v>
      </c>
      <c r="B587" t="s">
        <v>1375</v>
      </c>
      <c r="C587">
        <v>0</v>
      </c>
      <c r="D587">
        <v>0</v>
      </c>
      <c r="E587">
        <v>0</v>
      </c>
      <c r="F587">
        <v>0</v>
      </c>
    </row>
    <row r="588" spans="1:6" x14ac:dyDescent="0.25">
      <c r="A588" t="s">
        <v>1376</v>
      </c>
      <c r="B588" t="s">
        <v>1377</v>
      </c>
      <c r="C588">
        <v>0</v>
      </c>
      <c r="D588">
        <v>0</v>
      </c>
      <c r="E588">
        <v>0</v>
      </c>
      <c r="F588">
        <v>0</v>
      </c>
    </row>
    <row r="589" spans="1:6" x14ac:dyDescent="0.25">
      <c r="A589" t="s">
        <v>1378</v>
      </c>
      <c r="B589" t="s">
        <v>1379</v>
      </c>
      <c r="C589">
        <v>0</v>
      </c>
      <c r="D589">
        <v>0</v>
      </c>
      <c r="E589">
        <v>0</v>
      </c>
      <c r="F589">
        <v>0</v>
      </c>
    </row>
    <row r="590" spans="1:6" x14ac:dyDescent="0.25">
      <c r="A590" t="s">
        <v>1380</v>
      </c>
      <c r="B590" t="s">
        <v>1381</v>
      </c>
      <c r="C590">
        <v>0</v>
      </c>
      <c r="D590">
        <v>0</v>
      </c>
      <c r="E590">
        <v>0</v>
      </c>
      <c r="F590">
        <v>0</v>
      </c>
    </row>
    <row r="591" spans="1:6" x14ac:dyDescent="0.25">
      <c r="A591" t="s">
        <v>1382</v>
      </c>
      <c r="B591" t="s">
        <v>1383</v>
      </c>
      <c r="C591">
        <v>0</v>
      </c>
      <c r="D591">
        <v>0</v>
      </c>
      <c r="E591">
        <v>0</v>
      </c>
      <c r="F591">
        <v>0</v>
      </c>
    </row>
    <row r="592" spans="1:6" x14ac:dyDescent="0.25">
      <c r="A592" t="s">
        <v>1384</v>
      </c>
      <c r="B592" t="s">
        <v>494</v>
      </c>
      <c r="C592">
        <v>0</v>
      </c>
      <c r="D592">
        <v>0</v>
      </c>
      <c r="E592">
        <v>0</v>
      </c>
      <c r="F592">
        <v>0</v>
      </c>
    </row>
    <row r="593" spans="1:6" x14ac:dyDescent="0.25">
      <c r="A593" t="s">
        <v>1385</v>
      </c>
      <c r="B593" t="s">
        <v>1386</v>
      </c>
      <c r="C593">
        <v>0</v>
      </c>
      <c r="D593">
        <v>0</v>
      </c>
      <c r="E593">
        <v>0</v>
      </c>
      <c r="F593">
        <v>0</v>
      </c>
    </row>
    <row r="594" spans="1:6" x14ac:dyDescent="0.25">
      <c r="A594" t="s">
        <v>1387</v>
      </c>
      <c r="B594" t="s">
        <v>1388</v>
      </c>
      <c r="C594">
        <v>0</v>
      </c>
      <c r="D594">
        <v>0</v>
      </c>
      <c r="E594">
        <v>0</v>
      </c>
      <c r="F594">
        <v>0</v>
      </c>
    </row>
    <row r="595" spans="1:6" x14ac:dyDescent="0.25">
      <c r="A595" t="s">
        <v>1389</v>
      </c>
      <c r="B595" t="s">
        <v>1390</v>
      </c>
      <c r="C595">
        <v>0</v>
      </c>
      <c r="D595">
        <v>0</v>
      </c>
      <c r="E595">
        <v>0</v>
      </c>
      <c r="F595">
        <v>0</v>
      </c>
    </row>
    <row r="596" spans="1:6" x14ac:dyDescent="0.25">
      <c r="A596" t="s">
        <v>1391</v>
      </c>
      <c r="B596" t="s">
        <v>1392</v>
      </c>
      <c r="C596">
        <v>0</v>
      </c>
      <c r="D596">
        <v>0</v>
      </c>
      <c r="E596">
        <v>0</v>
      </c>
      <c r="F596">
        <v>0</v>
      </c>
    </row>
    <row r="597" spans="1:6" x14ac:dyDescent="0.25">
      <c r="A597" t="s">
        <v>1393</v>
      </c>
      <c r="B597" t="s">
        <v>1394</v>
      </c>
      <c r="C597">
        <v>0</v>
      </c>
      <c r="D597">
        <v>0</v>
      </c>
      <c r="E597">
        <v>0</v>
      </c>
      <c r="F597">
        <v>0</v>
      </c>
    </row>
    <row r="598" spans="1:6" x14ac:dyDescent="0.25">
      <c r="A598" t="s">
        <v>1395</v>
      </c>
      <c r="B598" t="s">
        <v>1396</v>
      </c>
      <c r="C598">
        <v>0</v>
      </c>
      <c r="D598">
        <v>0</v>
      </c>
      <c r="E598">
        <v>0</v>
      </c>
      <c r="F598">
        <v>0</v>
      </c>
    </row>
    <row r="599" spans="1:6" x14ac:dyDescent="0.25">
      <c r="A599" t="s">
        <v>1397</v>
      </c>
      <c r="B599" t="s">
        <v>1398</v>
      </c>
      <c r="C599">
        <v>0</v>
      </c>
      <c r="D599">
        <v>0</v>
      </c>
      <c r="E599">
        <v>0</v>
      </c>
      <c r="F599">
        <v>0</v>
      </c>
    </row>
    <row r="600" spans="1:6" x14ac:dyDescent="0.25">
      <c r="A600" t="s">
        <v>1399</v>
      </c>
      <c r="B600" t="s">
        <v>1400</v>
      </c>
      <c r="C600">
        <v>0</v>
      </c>
      <c r="D600">
        <v>0</v>
      </c>
      <c r="E600">
        <v>0</v>
      </c>
      <c r="F600">
        <v>0</v>
      </c>
    </row>
    <row r="601" spans="1:6" x14ac:dyDescent="0.25">
      <c r="A601" t="s">
        <v>1401</v>
      </c>
      <c r="B601" t="s">
        <v>1402</v>
      </c>
      <c r="C601">
        <v>0</v>
      </c>
      <c r="D601">
        <v>0</v>
      </c>
      <c r="E601">
        <v>0</v>
      </c>
      <c r="F601">
        <v>0</v>
      </c>
    </row>
    <row r="602" spans="1:6" x14ac:dyDescent="0.25">
      <c r="A602" t="s">
        <v>1403</v>
      </c>
      <c r="B602" t="s">
        <v>1404</v>
      </c>
      <c r="C602">
        <v>0</v>
      </c>
      <c r="D602">
        <v>0</v>
      </c>
      <c r="E602">
        <v>0</v>
      </c>
      <c r="F602">
        <v>0</v>
      </c>
    </row>
    <row r="603" spans="1:6" x14ac:dyDescent="0.25">
      <c r="A603" t="s">
        <v>1405</v>
      </c>
      <c r="B603" t="s">
        <v>1406</v>
      </c>
      <c r="C603">
        <v>0</v>
      </c>
      <c r="D603">
        <v>0</v>
      </c>
      <c r="E603">
        <v>0</v>
      </c>
      <c r="F603">
        <v>0</v>
      </c>
    </row>
    <row r="604" spans="1:6" x14ac:dyDescent="0.25">
      <c r="A604" t="s">
        <v>1407</v>
      </c>
      <c r="B604" t="s">
        <v>631</v>
      </c>
      <c r="C604" s="1">
        <v>7453.75</v>
      </c>
      <c r="D604">
        <v>0</v>
      </c>
      <c r="E604">
        <v>0</v>
      </c>
      <c r="F604" s="1">
        <v>7453.75</v>
      </c>
    </row>
    <row r="605" spans="1:6" x14ac:dyDescent="0.25">
      <c r="A605" t="s">
        <v>1408</v>
      </c>
      <c r="B605" t="s">
        <v>508</v>
      </c>
      <c r="C605">
        <v>0</v>
      </c>
      <c r="D605">
        <v>0</v>
      </c>
      <c r="E605">
        <v>0</v>
      </c>
      <c r="F605">
        <v>0</v>
      </c>
    </row>
    <row r="606" spans="1:6" x14ac:dyDescent="0.25">
      <c r="A606" t="s">
        <v>1409</v>
      </c>
      <c r="B606" t="s">
        <v>1410</v>
      </c>
      <c r="C606">
        <v>0</v>
      </c>
      <c r="D606">
        <v>0</v>
      </c>
      <c r="E606">
        <v>0</v>
      </c>
      <c r="F606">
        <v>0</v>
      </c>
    </row>
    <row r="607" spans="1:6" x14ac:dyDescent="0.25">
      <c r="A607" t="s">
        <v>1411</v>
      </c>
      <c r="B607" t="s">
        <v>1412</v>
      </c>
      <c r="C607">
        <v>0</v>
      </c>
      <c r="D607">
        <v>0</v>
      </c>
      <c r="E607">
        <v>0</v>
      </c>
      <c r="F607">
        <v>0</v>
      </c>
    </row>
    <row r="608" spans="1:6" x14ac:dyDescent="0.25">
      <c r="A608" t="s">
        <v>1413</v>
      </c>
      <c r="B608" t="s">
        <v>593</v>
      </c>
      <c r="C608">
        <v>0</v>
      </c>
      <c r="D608">
        <v>0</v>
      </c>
      <c r="E608">
        <v>0</v>
      </c>
      <c r="F608">
        <v>0</v>
      </c>
    </row>
    <row r="609" spans="1:6" x14ac:dyDescent="0.25">
      <c r="A609" t="s">
        <v>1414</v>
      </c>
      <c r="B609" t="s">
        <v>1415</v>
      </c>
      <c r="C609">
        <v>0</v>
      </c>
      <c r="D609">
        <v>0</v>
      </c>
      <c r="E609">
        <v>0</v>
      </c>
      <c r="F609">
        <v>0</v>
      </c>
    </row>
    <row r="610" spans="1:6" x14ac:dyDescent="0.25">
      <c r="A610" t="s">
        <v>1416</v>
      </c>
      <c r="B610" t="s">
        <v>1417</v>
      </c>
      <c r="C610">
        <v>0</v>
      </c>
      <c r="D610">
        <v>0</v>
      </c>
      <c r="E610">
        <v>0</v>
      </c>
      <c r="F610">
        <v>0</v>
      </c>
    </row>
    <row r="611" spans="1:6" x14ac:dyDescent="0.25">
      <c r="A611" t="s">
        <v>1418</v>
      </c>
      <c r="B611" t="s">
        <v>1419</v>
      </c>
      <c r="C611">
        <v>0</v>
      </c>
      <c r="D611">
        <v>0</v>
      </c>
      <c r="E611">
        <v>0</v>
      </c>
      <c r="F611">
        <v>0</v>
      </c>
    </row>
    <row r="612" spans="1:6" x14ac:dyDescent="0.25">
      <c r="A612" t="s">
        <v>1420</v>
      </c>
      <c r="B612" t="s">
        <v>1421</v>
      </c>
      <c r="C612">
        <v>0</v>
      </c>
      <c r="D612">
        <v>0</v>
      </c>
      <c r="E612">
        <v>0</v>
      </c>
      <c r="F612">
        <v>0</v>
      </c>
    </row>
    <row r="613" spans="1:6" x14ac:dyDescent="0.25">
      <c r="A613" t="s">
        <v>1422</v>
      </c>
      <c r="B613" t="s">
        <v>1423</v>
      </c>
      <c r="C613" s="1">
        <v>40040</v>
      </c>
      <c r="D613">
        <v>0</v>
      </c>
      <c r="E613">
        <v>0</v>
      </c>
      <c r="F613" s="1">
        <v>40040</v>
      </c>
    </row>
    <row r="614" spans="1:6" x14ac:dyDescent="0.25">
      <c r="A614" t="s">
        <v>1424</v>
      </c>
      <c r="B614" t="s">
        <v>639</v>
      </c>
      <c r="C614">
        <v>0</v>
      </c>
      <c r="D614">
        <v>0</v>
      </c>
      <c r="E614">
        <v>0</v>
      </c>
      <c r="F614">
        <v>0</v>
      </c>
    </row>
    <row r="615" spans="1:6" x14ac:dyDescent="0.25">
      <c r="A615" t="s">
        <v>1425</v>
      </c>
      <c r="B615" t="s">
        <v>1426</v>
      </c>
      <c r="C615">
        <v>0</v>
      </c>
      <c r="D615">
        <v>0</v>
      </c>
      <c r="E615">
        <v>0</v>
      </c>
      <c r="F615">
        <v>0</v>
      </c>
    </row>
    <row r="616" spans="1:6" x14ac:dyDescent="0.25">
      <c r="A616" t="s">
        <v>1427</v>
      </c>
      <c r="B616" t="s">
        <v>1428</v>
      </c>
      <c r="C616">
        <v>0</v>
      </c>
      <c r="D616">
        <v>0</v>
      </c>
      <c r="E616">
        <v>0</v>
      </c>
      <c r="F616">
        <v>0</v>
      </c>
    </row>
    <row r="617" spans="1:6" x14ac:dyDescent="0.25">
      <c r="A617" t="s">
        <v>1429</v>
      </c>
      <c r="B617" t="s">
        <v>1430</v>
      </c>
      <c r="C617">
        <v>0</v>
      </c>
      <c r="D617">
        <v>0</v>
      </c>
      <c r="E617">
        <v>0</v>
      </c>
      <c r="F617">
        <v>0</v>
      </c>
    </row>
    <row r="618" spans="1:6" x14ac:dyDescent="0.25">
      <c r="A618" t="s">
        <v>1431</v>
      </c>
      <c r="B618" t="s">
        <v>1432</v>
      </c>
      <c r="C618">
        <v>0</v>
      </c>
      <c r="D618">
        <v>0</v>
      </c>
      <c r="E618">
        <v>0</v>
      </c>
      <c r="F618">
        <v>0</v>
      </c>
    </row>
    <row r="619" spans="1:6" x14ac:dyDescent="0.25">
      <c r="A619" t="s">
        <v>1433</v>
      </c>
      <c r="B619" t="s">
        <v>1434</v>
      </c>
      <c r="C619">
        <v>0</v>
      </c>
      <c r="D619">
        <v>0</v>
      </c>
      <c r="E619">
        <v>0</v>
      </c>
      <c r="F619">
        <v>0</v>
      </c>
    </row>
    <row r="620" spans="1:6" x14ac:dyDescent="0.25">
      <c r="A620" t="s">
        <v>1435</v>
      </c>
      <c r="B620" t="s">
        <v>641</v>
      </c>
      <c r="C620">
        <v>0</v>
      </c>
      <c r="D620">
        <v>0</v>
      </c>
      <c r="E620">
        <v>0</v>
      </c>
      <c r="F620">
        <v>0</v>
      </c>
    </row>
    <row r="621" spans="1:6" x14ac:dyDescent="0.25">
      <c r="A621" t="s">
        <v>1436</v>
      </c>
      <c r="B621" t="s">
        <v>673</v>
      </c>
      <c r="C621">
        <v>0</v>
      </c>
      <c r="D621">
        <v>0</v>
      </c>
      <c r="E621">
        <v>0</v>
      </c>
      <c r="F621">
        <v>0</v>
      </c>
    </row>
    <row r="622" spans="1:6" x14ac:dyDescent="0.25">
      <c r="A622" t="s">
        <v>1437</v>
      </c>
      <c r="B622" t="s">
        <v>1438</v>
      </c>
      <c r="C622">
        <v>0</v>
      </c>
      <c r="D622">
        <v>0</v>
      </c>
      <c r="E622">
        <v>0</v>
      </c>
      <c r="F622">
        <v>0</v>
      </c>
    </row>
    <row r="623" spans="1:6" x14ac:dyDescent="0.25">
      <c r="A623" t="s">
        <v>1439</v>
      </c>
      <c r="B623" t="s">
        <v>518</v>
      </c>
      <c r="C623">
        <v>0</v>
      </c>
      <c r="D623">
        <v>0</v>
      </c>
      <c r="E623">
        <v>0</v>
      </c>
      <c r="F623">
        <v>0</v>
      </c>
    </row>
    <row r="624" spans="1:6" x14ac:dyDescent="0.25">
      <c r="A624" t="s">
        <v>1440</v>
      </c>
      <c r="B624" t="s">
        <v>1441</v>
      </c>
      <c r="C624">
        <v>0</v>
      </c>
      <c r="D624">
        <v>0</v>
      </c>
      <c r="E624">
        <v>0</v>
      </c>
      <c r="F624">
        <v>0</v>
      </c>
    </row>
    <row r="625" spans="1:6" x14ac:dyDescent="0.25">
      <c r="A625" t="s">
        <v>1442</v>
      </c>
      <c r="B625" t="s">
        <v>1443</v>
      </c>
      <c r="C625">
        <v>0</v>
      </c>
      <c r="D625">
        <v>0</v>
      </c>
      <c r="E625">
        <v>0</v>
      </c>
      <c r="F625">
        <v>0</v>
      </c>
    </row>
    <row r="626" spans="1:6" x14ac:dyDescent="0.25">
      <c r="A626" t="s">
        <v>1444</v>
      </c>
      <c r="B626" t="s">
        <v>1445</v>
      </c>
      <c r="C626">
        <v>0</v>
      </c>
      <c r="D626">
        <v>0</v>
      </c>
      <c r="E626">
        <v>0</v>
      </c>
      <c r="F626">
        <v>0</v>
      </c>
    </row>
    <row r="627" spans="1:6" x14ac:dyDescent="0.25">
      <c r="A627" t="s">
        <v>1446</v>
      </c>
      <c r="B627" t="s">
        <v>1447</v>
      </c>
      <c r="C627">
        <v>0</v>
      </c>
      <c r="D627">
        <v>0</v>
      </c>
      <c r="E627">
        <v>0</v>
      </c>
      <c r="F627">
        <v>0</v>
      </c>
    </row>
    <row r="628" spans="1:6" x14ac:dyDescent="0.25">
      <c r="A628" t="s">
        <v>1448</v>
      </c>
      <c r="B628" t="s">
        <v>1449</v>
      </c>
      <c r="C628">
        <v>0</v>
      </c>
      <c r="D628">
        <v>0</v>
      </c>
      <c r="E628">
        <v>0</v>
      </c>
      <c r="F628">
        <v>0</v>
      </c>
    </row>
    <row r="629" spans="1:6" x14ac:dyDescent="0.25">
      <c r="A629" t="s">
        <v>1450</v>
      </c>
      <c r="B629" t="s">
        <v>1451</v>
      </c>
      <c r="C629">
        <v>0</v>
      </c>
      <c r="D629">
        <v>0</v>
      </c>
      <c r="E629">
        <v>0</v>
      </c>
      <c r="F629">
        <v>0</v>
      </c>
    </row>
    <row r="630" spans="1:6" x14ac:dyDescent="0.25">
      <c r="A630" t="s">
        <v>1452</v>
      </c>
      <c r="B630" t="s">
        <v>685</v>
      </c>
      <c r="C630">
        <v>0</v>
      </c>
      <c r="D630">
        <v>0</v>
      </c>
      <c r="E630">
        <v>0</v>
      </c>
      <c r="F630">
        <v>0</v>
      </c>
    </row>
    <row r="631" spans="1:6" x14ac:dyDescent="0.25">
      <c r="A631" t="s">
        <v>1453</v>
      </c>
      <c r="B631" t="s">
        <v>1454</v>
      </c>
      <c r="C631">
        <v>0</v>
      </c>
      <c r="D631">
        <v>0</v>
      </c>
      <c r="E631">
        <v>0</v>
      </c>
      <c r="F631">
        <v>0</v>
      </c>
    </row>
    <row r="632" spans="1:6" x14ac:dyDescent="0.25">
      <c r="A632" t="s">
        <v>1455</v>
      </c>
      <c r="B632" t="s">
        <v>552</v>
      </c>
      <c r="C632">
        <v>0</v>
      </c>
      <c r="D632">
        <v>0</v>
      </c>
      <c r="E632">
        <v>0</v>
      </c>
      <c r="F632">
        <v>0</v>
      </c>
    </row>
    <row r="633" spans="1:6" x14ac:dyDescent="0.25">
      <c r="A633" t="s">
        <v>1456</v>
      </c>
      <c r="B633" t="s">
        <v>1457</v>
      </c>
      <c r="C633">
        <v>0</v>
      </c>
      <c r="D633">
        <v>0</v>
      </c>
      <c r="E633">
        <v>0</v>
      </c>
      <c r="F633">
        <v>0</v>
      </c>
    </row>
    <row r="634" spans="1:6" x14ac:dyDescent="0.25">
      <c r="A634" t="s">
        <v>1458</v>
      </c>
      <c r="B634" t="s">
        <v>1459</v>
      </c>
      <c r="C634">
        <v>0</v>
      </c>
      <c r="D634">
        <v>0</v>
      </c>
      <c r="E634">
        <v>0</v>
      </c>
      <c r="F634">
        <v>0</v>
      </c>
    </row>
    <row r="635" spans="1:6" x14ac:dyDescent="0.25">
      <c r="A635" t="s">
        <v>1460</v>
      </c>
      <c r="B635" t="s">
        <v>530</v>
      </c>
      <c r="C635">
        <v>0</v>
      </c>
      <c r="D635">
        <v>0</v>
      </c>
      <c r="E635">
        <v>0</v>
      </c>
      <c r="F635">
        <v>0</v>
      </c>
    </row>
    <row r="636" spans="1:6" x14ac:dyDescent="0.25">
      <c r="A636" t="s">
        <v>1461</v>
      </c>
      <c r="B636" t="s">
        <v>1462</v>
      </c>
      <c r="C636" s="1">
        <v>-3483.63</v>
      </c>
      <c r="D636" s="1">
        <v>24796.17</v>
      </c>
      <c r="E636" s="1">
        <v>24796.17</v>
      </c>
      <c r="F636" s="1">
        <v>-3483.63</v>
      </c>
    </row>
    <row r="637" spans="1:6" x14ac:dyDescent="0.25">
      <c r="A637" t="s">
        <v>1463</v>
      </c>
      <c r="B637" t="s">
        <v>1464</v>
      </c>
      <c r="C637">
        <v>0</v>
      </c>
      <c r="D637">
        <v>0</v>
      </c>
      <c r="E637">
        <v>0</v>
      </c>
      <c r="F637">
        <v>0</v>
      </c>
    </row>
    <row r="638" spans="1:6" x14ac:dyDescent="0.25">
      <c r="A638" t="s">
        <v>1465</v>
      </c>
      <c r="B638" t="s">
        <v>1466</v>
      </c>
      <c r="C638">
        <v>0</v>
      </c>
      <c r="D638">
        <v>0</v>
      </c>
      <c r="E638">
        <v>0</v>
      </c>
      <c r="F638">
        <v>0</v>
      </c>
    </row>
    <row r="639" spans="1:6" x14ac:dyDescent="0.25">
      <c r="A639" t="s">
        <v>1467</v>
      </c>
      <c r="B639" t="s">
        <v>1468</v>
      </c>
      <c r="C639">
        <v>0</v>
      </c>
      <c r="D639">
        <v>0</v>
      </c>
      <c r="E639">
        <v>0</v>
      </c>
      <c r="F639">
        <v>0</v>
      </c>
    </row>
    <row r="640" spans="1:6" x14ac:dyDescent="0.25">
      <c r="A640" t="s">
        <v>1469</v>
      </c>
      <c r="B640" t="s">
        <v>1470</v>
      </c>
      <c r="C640">
        <v>0</v>
      </c>
      <c r="D640">
        <v>0</v>
      </c>
      <c r="E640">
        <v>0</v>
      </c>
      <c r="F640">
        <v>0</v>
      </c>
    </row>
    <row r="641" spans="1:6" x14ac:dyDescent="0.25">
      <c r="A641" t="s">
        <v>1471</v>
      </c>
      <c r="B641" t="s">
        <v>1472</v>
      </c>
      <c r="C641">
        <v>0</v>
      </c>
      <c r="D641">
        <v>0</v>
      </c>
      <c r="E641">
        <v>0</v>
      </c>
      <c r="F641">
        <v>0</v>
      </c>
    </row>
    <row r="642" spans="1:6" x14ac:dyDescent="0.25">
      <c r="A642" t="s">
        <v>1473</v>
      </c>
      <c r="B642" t="s">
        <v>540</v>
      </c>
      <c r="C642">
        <v>0</v>
      </c>
      <c r="D642">
        <v>0</v>
      </c>
      <c r="E642">
        <v>0</v>
      </c>
      <c r="F642">
        <v>0</v>
      </c>
    </row>
    <row r="643" spans="1:6" x14ac:dyDescent="0.25">
      <c r="A643" t="s">
        <v>1474</v>
      </c>
      <c r="B643" t="s">
        <v>1475</v>
      </c>
      <c r="C643">
        <v>-0.01</v>
      </c>
      <c r="D643">
        <v>0</v>
      </c>
      <c r="E643">
        <v>0</v>
      </c>
      <c r="F643">
        <v>-0.01</v>
      </c>
    </row>
    <row r="644" spans="1:6" x14ac:dyDescent="0.25">
      <c r="A644" t="s">
        <v>1476</v>
      </c>
      <c r="B644" t="s">
        <v>1477</v>
      </c>
      <c r="C644" s="1">
        <v>30000</v>
      </c>
      <c r="D644">
        <v>0</v>
      </c>
      <c r="E644" s="1">
        <v>30000</v>
      </c>
      <c r="F644">
        <v>0</v>
      </c>
    </row>
    <row r="645" spans="1:6" x14ac:dyDescent="0.25">
      <c r="A645" t="s">
        <v>1478</v>
      </c>
      <c r="B645" t="s">
        <v>512</v>
      </c>
      <c r="C645">
        <v>0</v>
      </c>
      <c r="D645">
        <v>0</v>
      </c>
      <c r="E645">
        <v>0</v>
      </c>
      <c r="F645">
        <v>0</v>
      </c>
    </row>
    <row r="646" spans="1:6" x14ac:dyDescent="0.25">
      <c r="A646" t="s">
        <v>1479</v>
      </c>
      <c r="B646" t="s">
        <v>546</v>
      </c>
      <c r="C646">
        <v>0</v>
      </c>
      <c r="D646">
        <v>0</v>
      </c>
      <c r="E646">
        <v>0</v>
      </c>
      <c r="F646">
        <v>0</v>
      </c>
    </row>
    <row r="647" spans="1:6" x14ac:dyDescent="0.25">
      <c r="A647" t="s">
        <v>1480</v>
      </c>
      <c r="B647" t="s">
        <v>544</v>
      </c>
      <c r="C647">
        <v>0</v>
      </c>
      <c r="D647">
        <v>0</v>
      </c>
      <c r="E647">
        <v>0</v>
      </c>
      <c r="F647">
        <v>0</v>
      </c>
    </row>
    <row r="648" spans="1:6" x14ac:dyDescent="0.25">
      <c r="A648" t="s">
        <v>1481</v>
      </c>
      <c r="B648" t="s">
        <v>1482</v>
      </c>
      <c r="C648">
        <v>0</v>
      </c>
      <c r="D648">
        <v>0</v>
      </c>
      <c r="E648">
        <v>0</v>
      </c>
      <c r="F648">
        <v>0</v>
      </c>
    </row>
    <row r="649" spans="1:6" x14ac:dyDescent="0.25">
      <c r="A649" t="s">
        <v>1483</v>
      </c>
      <c r="B649" t="s">
        <v>538</v>
      </c>
      <c r="C649">
        <v>0</v>
      </c>
      <c r="D649">
        <v>0</v>
      </c>
      <c r="E649">
        <v>0</v>
      </c>
      <c r="F649">
        <v>0</v>
      </c>
    </row>
    <row r="650" spans="1:6" x14ac:dyDescent="0.25">
      <c r="A650" t="s">
        <v>1484</v>
      </c>
      <c r="B650" t="s">
        <v>1485</v>
      </c>
      <c r="C650">
        <v>0</v>
      </c>
      <c r="D650">
        <v>0</v>
      </c>
      <c r="E650">
        <v>0</v>
      </c>
      <c r="F650">
        <v>0</v>
      </c>
    </row>
    <row r="651" spans="1:6" x14ac:dyDescent="0.25">
      <c r="A651" t="s">
        <v>1486</v>
      </c>
      <c r="B651" t="s">
        <v>1487</v>
      </c>
      <c r="C651">
        <v>0</v>
      </c>
      <c r="D651">
        <v>0</v>
      </c>
      <c r="E651">
        <v>0</v>
      </c>
      <c r="F651">
        <v>0</v>
      </c>
    </row>
    <row r="652" spans="1:6" x14ac:dyDescent="0.25">
      <c r="A652" t="s">
        <v>1488</v>
      </c>
      <c r="B652" t="s">
        <v>1489</v>
      </c>
      <c r="C652">
        <v>0</v>
      </c>
      <c r="D652">
        <v>0</v>
      </c>
      <c r="E652">
        <v>0</v>
      </c>
      <c r="F652">
        <v>0</v>
      </c>
    </row>
    <row r="653" spans="1:6" x14ac:dyDescent="0.25">
      <c r="A653" t="s">
        <v>1490</v>
      </c>
      <c r="B653" t="s">
        <v>1491</v>
      </c>
      <c r="C653">
        <v>0</v>
      </c>
      <c r="D653">
        <v>0</v>
      </c>
      <c r="E653">
        <v>0</v>
      </c>
      <c r="F653">
        <v>0</v>
      </c>
    </row>
    <row r="654" spans="1:6" x14ac:dyDescent="0.25">
      <c r="A654" t="s">
        <v>1492</v>
      </c>
      <c r="B654" t="s">
        <v>1493</v>
      </c>
      <c r="C654">
        <v>0</v>
      </c>
      <c r="D654">
        <v>0</v>
      </c>
      <c r="E654">
        <v>0</v>
      </c>
      <c r="F654">
        <v>0</v>
      </c>
    </row>
    <row r="655" spans="1:6" x14ac:dyDescent="0.25">
      <c r="A655" t="s">
        <v>1494</v>
      </c>
      <c r="B655" t="s">
        <v>1495</v>
      </c>
      <c r="C655">
        <v>0</v>
      </c>
      <c r="D655">
        <v>0</v>
      </c>
      <c r="E655">
        <v>0</v>
      </c>
      <c r="F655">
        <v>0</v>
      </c>
    </row>
    <row r="656" spans="1:6" x14ac:dyDescent="0.25">
      <c r="A656" t="s">
        <v>1496</v>
      </c>
      <c r="B656" t="s">
        <v>1497</v>
      </c>
      <c r="C656">
        <v>0</v>
      </c>
      <c r="D656">
        <v>0</v>
      </c>
      <c r="E656">
        <v>0</v>
      </c>
      <c r="F656">
        <v>0</v>
      </c>
    </row>
    <row r="657" spans="1:6" x14ac:dyDescent="0.25">
      <c r="A657" t="s">
        <v>1498</v>
      </c>
      <c r="B657" t="s">
        <v>1499</v>
      </c>
      <c r="C657">
        <v>0</v>
      </c>
      <c r="D657">
        <v>0</v>
      </c>
      <c r="E657">
        <v>0</v>
      </c>
      <c r="F657">
        <v>0</v>
      </c>
    </row>
    <row r="658" spans="1:6" x14ac:dyDescent="0.25">
      <c r="A658" t="s">
        <v>1500</v>
      </c>
      <c r="B658" t="s">
        <v>1501</v>
      </c>
      <c r="C658">
        <v>0</v>
      </c>
      <c r="D658">
        <v>0</v>
      </c>
      <c r="E658">
        <v>0</v>
      </c>
      <c r="F658">
        <v>0</v>
      </c>
    </row>
    <row r="659" spans="1:6" x14ac:dyDescent="0.25">
      <c r="A659" t="s">
        <v>1502</v>
      </c>
      <c r="B659" t="s">
        <v>1503</v>
      </c>
      <c r="C659">
        <v>0.01</v>
      </c>
      <c r="D659">
        <v>0</v>
      </c>
      <c r="E659">
        <v>0</v>
      </c>
      <c r="F659">
        <v>0.01</v>
      </c>
    </row>
    <row r="660" spans="1:6" x14ac:dyDescent="0.25">
      <c r="A660" t="s">
        <v>1504</v>
      </c>
      <c r="B660" t="s">
        <v>1505</v>
      </c>
      <c r="C660">
        <v>0</v>
      </c>
      <c r="D660">
        <v>0</v>
      </c>
      <c r="E660">
        <v>0</v>
      </c>
      <c r="F660">
        <v>0</v>
      </c>
    </row>
    <row r="661" spans="1:6" x14ac:dyDescent="0.25">
      <c r="A661" t="s">
        <v>1506</v>
      </c>
      <c r="B661" t="s">
        <v>1507</v>
      </c>
      <c r="C661">
        <v>0</v>
      </c>
      <c r="D661">
        <v>0</v>
      </c>
      <c r="E661">
        <v>0</v>
      </c>
      <c r="F661">
        <v>0</v>
      </c>
    </row>
    <row r="662" spans="1:6" x14ac:dyDescent="0.25">
      <c r="A662" t="s">
        <v>1508</v>
      </c>
      <c r="B662" t="s">
        <v>550</v>
      </c>
      <c r="C662">
        <v>0</v>
      </c>
      <c r="D662">
        <v>0</v>
      </c>
      <c r="E662">
        <v>0</v>
      </c>
      <c r="F662">
        <v>0</v>
      </c>
    </row>
    <row r="663" spans="1:6" x14ac:dyDescent="0.25">
      <c r="A663" t="s">
        <v>1509</v>
      </c>
      <c r="B663" t="s">
        <v>1510</v>
      </c>
      <c r="C663">
        <v>0</v>
      </c>
      <c r="D663">
        <v>0</v>
      </c>
      <c r="E663">
        <v>0</v>
      </c>
      <c r="F663">
        <v>0</v>
      </c>
    </row>
    <row r="664" spans="1:6" x14ac:dyDescent="0.25">
      <c r="A664" t="s">
        <v>1511</v>
      </c>
      <c r="B664" t="s">
        <v>1512</v>
      </c>
      <c r="C664">
        <v>0</v>
      </c>
      <c r="D664">
        <v>0</v>
      </c>
      <c r="E664">
        <v>0</v>
      </c>
      <c r="F664">
        <v>0</v>
      </c>
    </row>
    <row r="665" spans="1:6" x14ac:dyDescent="0.25">
      <c r="A665" t="s">
        <v>1513</v>
      </c>
      <c r="B665" t="s">
        <v>1514</v>
      </c>
      <c r="C665">
        <v>0</v>
      </c>
      <c r="D665">
        <v>0</v>
      </c>
      <c r="E665">
        <v>0</v>
      </c>
      <c r="F665">
        <v>0</v>
      </c>
    </row>
    <row r="666" spans="1:6" x14ac:dyDescent="0.25">
      <c r="A666" t="s">
        <v>1515</v>
      </c>
      <c r="B666" t="s">
        <v>1516</v>
      </c>
      <c r="C666">
        <v>0</v>
      </c>
      <c r="D666">
        <v>0</v>
      </c>
      <c r="E666">
        <v>0</v>
      </c>
      <c r="F666">
        <v>0</v>
      </c>
    </row>
    <row r="667" spans="1:6" x14ac:dyDescent="0.25">
      <c r="A667" t="s">
        <v>1517</v>
      </c>
      <c r="B667" t="s">
        <v>1518</v>
      </c>
      <c r="C667">
        <v>0</v>
      </c>
      <c r="D667">
        <v>0</v>
      </c>
      <c r="E667">
        <v>0</v>
      </c>
      <c r="F667">
        <v>0</v>
      </c>
    </row>
    <row r="668" spans="1:6" x14ac:dyDescent="0.25">
      <c r="A668" t="s">
        <v>1519</v>
      </c>
      <c r="B668" t="s">
        <v>1520</v>
      </c>
      <c r="C668">
        <v>0</v>
      </c>
      <c r="D668">
        <v>0</v>
      </c>
      <c r="E668">
        <v>0</v>
      </c>
      <c r="F668">
        <v>0</v>
      </c>
    </row>
    <row r="669" spans="1:6" x14ac:dyDescent="0.25">
      <c r="A669" t="s">
        <v>1521</v>
      </c>
      <c r="B669" t="s">
        <v>1522</v>
      </c>
      <c r="C669">
        <v>0</v>
      </c>
      <c r="D669">
        <v>0</v>
      </c>
      <c r="E669">
        <v>0</v>
      </c>
      <c r="F669">
        <v>0</v>
      </c>
    </row>
    <row r="670" spans="1:6" x14ac:dyDescent="0.25">
      <c r="A670" t="s">
        <v>1523</v>
      </c>
      <c r="B670" t="s">
        <v>1524</v>
      </c>
      <c r="C670">
        <v>0</v>
      </c>
      <c r="D670">
        <v>0</v>
      </c>
      <c r="E670">
        <v>0</v>
      </c>
      <c r="F670">
        <v>0</v>
      </c>
    </row>
    <row r="671" spans="1:6" x14ac:dyDescent="0.25">
      <c r="A671" t="s">
        <v>1525</v>
      </c>
      <c r="B671" t="s">
        <v>1394</v>
      </c>
      <c r="C671">
        <v>0</v>
      </c>
      <c r="D671">
        <v>0</v>
      </c>
      <c r="E671">
        <v>0</v>
      </c>
      <c r="F671">
        <v>0</v>
      </c>
    </row>
    <row r="672" spans="1:6" x14ac:dyDescent="0.25">
      <c r="A672" t="s">
        <v>1526</v>
      </c>
      <c r="B672" t="s">
        <v>1527</v>
      </c>
      <c r="C672">
        <v>0</v>
      </c>
      <c r="D672">
        <v>0</v>
      </c>
      <c r="E672">
        <v>0</v>
      </c>
      <c r="F672">
        <v>0</v>
      </c>
    </row>
    <row r="673" spans="1:6" x14ac:dyDescent="0.25">
      <c r="A673" t="s">
        <v>1528</v>
      </c>
      <c r="B673" t="s">
        <v>1529</v>
      </c>
      <c r="C673">
        <v>0</v>
      </c>
      <c r="D673">
        <v>0</v>
      </c>
      <c r="E673">
        <v>0</v>
      </c>
      <c r="F673">
        <v>0</v>
      </c>
    </row>
    <row r="674" spans="1:6" x14ac:dyDescent="0.25">
      <c r="A674" t="s">
        <v>1530</v>
      </c>
      <c r="B674" t="s">
        <v>1531</v>
      </c>
      <c r="C674">
        <v>0</v>
      </c>
      <c r="D674">
        <v>0</v>
      </c>
      <c r="E674">
        <v>0</v>
      </c>
      <c r="F674">
        <v>0</v>
      </c>
    </row>
    <row r="675" spans="1:6" x14ac:dyDescent="0.25">
      <c r="A675" t="s">
        <v>1532</v>
      </c>
      <c r="B675" t="s">
        <v>1533</v>
      </c>
      <c r="C675">
        <v>0</v>
      </c>
      <c r="D675">
        <v>0</v>
      </c>
      <c r="E675">
        <v>0</v>
      </c>
      <c r="F675">
        <v>0</v>
      </c>
    </row>
    <row r="676" spans="1:6" x14ac:dyDescent="0.25">
      <c r="A676" t="s">
        <v>1534</v>
      </c>
      <c r="B676" t="s">
        <v>1535</v>
      </c>
      <c r="C676">
        <v>0</v>
      </c>
      <c r="D676">
        <v>0</v>
      </c>
      <c r="E676">
        <v>0</v>
      </c>
      <c r="F676">
        <v>0</v>
      </c>
    </row>
    <row r="677" spans="1:6" x14ac:dyDescent="0.25">
      <c r="A677" t="s">
        <v>1536</v>
      </c>
      <c r="B677" t="s">
        <v>1537</v>
      </c>
      <c r="C677">
        <v>0</v>
      </c>
      <c r="D677">
        <v>0</v>
      </c>
      <c r="E677">
        <v>0</v>
      </c>
      <c r="F677">
        <v>0</v>
      </c>
    </row>
    <row r="678" spans="1:6" x14ac:dyDescent="0.25">
      <c r="A678" t="s">
        <v>1538</v>
      </c>
      <c r="B678" t="s">
        <v>1539</v>
      </c>
      <c r="C678">
        <v>0</v>
      </c>
      <c r="D678">
        <v>0</v>
      </c>
      <c r="E678">
        <v>0</v>
      </c>
      <c r="F678">
        <v>0</v>
      </c>
    </row>
    <row r="679" spans="1:6" x14ac:dyDescent="0.25">
      <c r="A679" t="s">
        <v>1540</v>
      </c>
      <c r="B679" t="s">
        <v>1541</v>
      </c>
      <c r="C679">
        <v>0</v>
      </c>
      <c r="D679">
        <v>0</v>
      </c>
      <c r="E679">
        <v>0</v>
      </c>
      <c r="F679">
        <v>0</v>
      </c>
    </row>
    <row r="680" spans="1:6" x14ac:dyDescent="0.25">
      <c r="A680" t="s">
        <v>1542</v>
      </c>
      <c r="B680" t="s">
        <v>1543</v>
      </c>
      <c r="C680">
        <v>0</v>
      </c>
      <c r="D680">
        <v>0</v>
      </c>
      <c r="E680">
        <v>0</v>
      </c>
      <c r="F680">
        <v>0</v>
      </c>
    </row>
    <row r="681" spans="1:6" x14ac:dyDescent="0.25">
      <c r="A681" t="s">
        <v>1544</v>
      </c>
      <c r="B681" t="s">
        <v>570</v>
      </c>
      <c r="C681">
        <v>0</v>
      </c>
      <c r="D681">
        <v>0</v>
      </c>
      <c r="E681">
        <v>0</v>
      </c>
      <c r="F681">
        <v>0</v>
      </c>
    </row>
    <row r="682" spans="1:6" x14ac:dyDescent="0.25">
      <c r="A682" t="s">
        <v>1545</v>
      </c>
      <c r="B682" t="s">
        <v>510</v>
      </c>
      <c r="C682">
        <v>0</v>
      </c>
      <c r="D682">
        <v>0</v>
      </c>
      <c r="E682">
        <v>0</v>
      </c>
      <c r="F682">
        <v>0</v>
      </c>
    </row>
    <row r="683" spans="1:6" x14ac:dyDescent="0.25">
      <c r="A683" t="s">
        <v>1546</v>
      </c>
      <c r="B683" t="s">
        <v>1547</v>
      </c>
      <c r="C683">
        <v>0</v>
      </c>
      <c r="D683">
        <v>0</v>
      </c>
      <c r="E683">
        <v>0</v>
      </c>
      <c r="F683">
        <v>0</v>
      </c>
    </row>
    <row r="684" spans="1:6" x14ac:dyDescent="0.25">
      <c r="A684" t="s">
        <v>1548</v>
      </c>
      <c r="B684" t="s">
        <v>542</v>
      </c>
      <c r="C684">
        <v>0</v>
      </c>
      <c r="D684">
        <v>0</v>
      </c>
      <c r="E684">
        <v>0</v>
      </c>
      <c r="F684">
        <v>0</v>
      </c>
    </row>
    <row r="685" spans="1:6" x14ac:dyDescent="0.25">
      <c r="A685" t="s">
        <v>1549</v>
      </c>
      <c r="B685" t="s">
        <v>548</v>
      </c>
      <c r="C685">
        <v>0</v>
      </c>
      <c r="D685">
        <v>0</v>
      </c>
      <c r="E685">
        <v>0</v>
      </c>
      <c r="F685">
        <v>0</v>
      </c>
    </row>
    <row r="686" spans="1:6" x14ac:dyDescent="0.25">
      <c r="A686" t="s">
        <v>1550</v>
      </c>
      <c r="B686" t="s">
        <v>1551</v>
      </c>
      <c r="C686">
        <v>0</v>
      </c>
      <c r="D686">
        <v>0</v>
      </c>
      <c r="E686">
        <v>0</v>
      </c>
      <c r="F686">
        <v>0</v>
      </c>
    </row>
    <row r="687" spans="1:6" x14ac:dyDescent="0.25">
      <c r="A687" t="s">
        <v>1552</v>
      </c>
      <c r="B687" t="s">
        <v>1553</v>
      </c>
      <c r="C687">
        <v>0</v>
      </c>
      <c r="D687">
        <v>0</v>
      </c>
      <c r="E687">
        <v>0</v>
      </c>
      <c r="F687">
        <v>0</v>
      </c>
    </row>
    <row r="688" spans="1:6" x14ac:dyDescent="0.25">
      <c r="A688" t="s">
        <v>1554</v>
      </c>
      <c r="B688" t="s">
        <v>1555</v>
      </c>
      <c r="C688">
        <v>0</v>
      </c>
      <c r="D688">
        <v>0</v>
      </c>
      <c r="E688">
        <v>0</v>
      </c>
      <c r="F688">
        <v>0</v>
      </c>
    </row>
    <row r="689" spans="1:6" x14ac:dyDescent="0.25">
      <c r="A689" t="s">
        <v>1556</v>
      </c>
      <c r="B689" t="s">
        <v>1557</v>
      </c>
      <c r="C689">
        <v>0</v>
      </c>
      <c r="D689">
        <v>0</v>
      </c>
      <c r="E689">
        <v>0</v>
      </c>
      <c r="F689">
        <v>0</v>
      </c>
    </row>
    <row r="690" spans="1:6" x14ac:dyDescent="0.25">
      <c r="A690" t="s">
        <v>1558</v>
      </c>
      <c r="B690" t="s">
        <v>1559</v>
      </c>
      <c r="C690">
        <v>0</v>
      </c>
      <c r="D690">
        <v>0</v>
      </c>
      <c r="E690">
        <v>0</v>
      </c>
      <c r="F690">
        <v>0</v>
      </c>
    </row>
    <row r="691" spans="1:6" x14ac:dyDescent="0.25">
      <c r="A691" t="s">
        <v>1560</v>
      </c>
      <c r="B691" t="s">
        <v>1561</v>
      </c>
      <c r="C691" s="1">
        <v>4000</v>
      </c>
      <c r="D691">
        <v>0</v>
      </c>
      <c r="E691">
        <v>0</v>
      </c>
      <c r="F691" s="1">
        <v>4000</v>
      </c>
    </row>
    <row r="692" spans="1:6" x14ac:dyDescent="0.25">
      <c r="A692" t="s">
        <v>1562</v>
      </c>
      <c r="B692" t="s">
        <v>1563</v>
      </c>
      <c r="C692">
        <v>0</v>
      </c>
      <c r="D692">
        <v>0</v>
      </c>
      <c r="E692">
        <v>0</v>
      </c>
      <c r="F692">
        <v>0</v>
      </c>
    </row>
    <row r="693" spans="1:6" x14ac:dyDescent="0.25">
      <c r="A693" t="s">
        <v>1564</v>
      </c>
      <c r="B693" t="s">
        <v>678</v>
      </c>
      <c r="C693">
        <v>0</v>
      </c>
      <c r="D693">
        <v>0</v>
      </c>
      <c r="E693">
        <v>0</v>
      </c>
      <c r="F693">
        <v>0</v>
      </c>
    </row>
    <row r="694" spans="1:6" x14ac:dyDescent="0.25">
      <c r="A694" t="s">
        <v>1565</v>
      </c>
      <c r="B694" t="s">
        <v>1566</v>
      </c>
      <c r="C694">
        <v>0</v>
      </c>
      <c r="D694">
        <v>0</v>
      </c>
      <c r="E694">
        <v>0</v>
      </c>
      <c r="F694">
        <v>0</v>
      </c>
    </row>
    <row r="695" spans="1:6" x14ac:dyDescent="0.25">
      <c r="A695" t="s">
        <v>1567</v>
      </c>
      <c r="B695" t="s">
        <v>1568</v>
      </c>
      <c r="C695">
        <v>0</v>
      </c>
      <c r="D695">
        <v>0</v>
      </c>
      <c r="E695">
        <v>0</v>
      </c>
      <c r="F695">
        <v>0</v>
      </c>
    </row>
    <row r="696" spans="1:6" x14ac:dyDescent="0.25">
      <c r="A696" t="s">
        <v>1569</v>
      </c>
      <c r="B696" t="s">
        <v>581</v>
      </c>
      <c r="C696">
        <v>0</v>
      </c>
      <c r="D696">
        <v>0</v>
      </c>
      <c r="E696">
        <v>0</v>
      </c>
      <c r="F696">
        <v>0</v>
      </c>
    </row>
    <row r="697" spans="1:6" x14ac:dyDescent="0.25">
      <c r="A697" t="s">
        <v>1570</v>
      </c>
      <c r="B697" t="s">
        <v>1571</v>
      </c>
      <c r="C697">
        <v>0</v>
      </c>
      <c r="D697">
        <v>0</v>
      </c>
      <c r="E697">
        <v>0</v>
      </c>
      <c r="F697">
        <v>0</v>
      </c>
    </row>
    <row r="698" spans="1:6" x14ac:dyDescent="0.25">
      <c r="A698" t="s">
        <v>1572</v>
      </c>
      <c r="B698" t="s">
        <v>1573</v>
      </c>
      <c r="C698">
        <v>0</v>
      </c>
      <c r="D698">
        <v>0</v>
      </c>
      <c r="E698">
        <v>0</v>
      </c>
      <c r="F698">
        <v>0</v>
      </c>
    </row>
    <row r="699" spans="1:6" x14ac:dyDescent="0.25">
      <c r="A699" t="s">
        <v>1574</v>
      </c>
      <c r="B699" t="s">
        <v>1575</v>
      </c>
      <c r="C699">
        <v>0</v>
      </c>
      <c r="D699">
        <v>0</v>
      </c>
      <c r="E699">
        <v>0</v>
      </c>
      <c r="F699">
        <v>0</v>
      </c>
    </row>
    <row r="700" spans="1:6" x14ac:dyDescent="0.25">
      <c r="A700" t="s">
        <v>1576</v>
      </c>
      <c r="B700" t="s">
        <v>1577</v>
      </c>
      <c r="C700">
        <v>0</v>
      </c>
      <c r="D700">
        <v>0</v>
      </c>
      <c r="E700">
        <v>0</v>
      </c>
      <c r="F700">
        <v>0</v>
      </c>
    </row>
    <row r="701" spans="1:6" x14ac:dyDescent="0.25">
      <c r="A701" t="s">
        <v>1578</v>
      </c>
      <c r="B701" t="s">
        <v>1579</v>
      </c>
      <c r="C701">
        <v>0</v>
      </c>
      <c r="D701">
        <v>0</v>
      </c>
      <c r="E701">
        <v>0</v>
      </c>
      <c r="F701">
        <v>0</v>
      </c>
    </row>
    <row r="702" spans="1:6" x14ac:dyDescent="0.25">
      <c r="A702" t="s">
        <v>1580</v>
      </c>
      <c r="B702" t="s">
        <v>1581</v>
      </c>
      <c r="C702">
        <v>0</v>
      </c>
      <c r="D702">
        <v>0</v>
      </c>
      <c r="E702">
        <v>0</v>
      </c>
      <c r="F702">
        <v>0</v>
      </c>
    </row>
    <row r="703" spans="1:6" x14ac:dyDescent="0.25">
      <c r="A703" t="s">
        <v>1582</v>
      </c>
      <c r="B703" t="s">
        <v>1475</v>
      </c>
      <c r="C703">
        <v>0</v>
      </c>
      <c r="D703">
        <v>0</v>
      </c>
      <c r="E703">
        <v>0</v>
      </c>
      <c r="F703">
        <v>0</v>
      </c>
    </row>
    <row r="704" spans="1:6" x14ac:dyDescent="0.25">
      <c r="A704" t="s">
        <v>1583</v>
      </c>
      <c r="B704" t="s">
        <v>1584</v>
      </c>
      <c r="C704">
        <v>0</v>
      </c>
      <c r="D704">
        <v>0</v>
      </c>
      <c r="E704">
        <v>0</v>
      </c>
      <c r="F704">
        <v>0</v>
      </c>
    </row>
    <row r="705" spans="1:6" x14ac:dyDescent="0.25">
      <c r="A705" t="s">
        <v>1585</v>
      </c>
      <c r="B705" t="s">
        <v>560</v>
      </c>
      <c r="C705">
        <v>0</v>
      </c>
      <c r="D705">
        <v>0</v>
      </c>
      <c r="E705">
        <v>0</v>
      </c>
      <c r="F705">
        <v>0</v>
      </c>
    </row>
    <row r="706" spans="1:6" x14ac:dyDescent="0.25">
      <c r="A706" t="s">
        <v>1586</v>
      </c>
      <c r="B706" t="s">
        <v>1568</v>
      </c>
      <c r="C706">
        <v>0</v>
      </c>
      <c r="D706">
        <v>0</v>
      </c>
      <c r="E706">
        <v>0</v>
      </c>
      <c r="F706">
        <v>0</v>
      </c>
    </row>
    <row r="707" spans="1:6" x14ac:dyDescent="0.25">
      <c r="A707" t="s">
        <v>1587</v>
      </c>
      <c r="B707" t="s">
        <v>1588</v>
      </c>
      <c r="C707">
        <v>0</v>
      </c>
      <c r="D707">
        <v>0</v>
      </c>
      <c r="E707">
        <v>0</v>
      </c>
      <c r="F707">
        <v>0</v>
      </c>
    </row>
    <row r="708" spans="1:6" x14ac:dyDescent="0.25">
      <c r="A708" t="s">
        <v>1589</v>
      </c>
      <c r="B708" t="s">
        <v>1590</v>
      </c>
      <c r="C708">
        <v>0</v>
      </c>
      <c r="D708">
        <v>0</v>
      </c>
      <c r="E708">
        <v>0</v>
      </c>
      <c r="F708">
        <v>0</v>
      </c>
    </row>
    <row r="709" spans="1:6" x14ac:dyDescent="0.25">
      <c r="A709" t="s">
        <v>1591</v>
      </c>
      <c r="B709" t="s">
        <v>1592</v>
      </c>
      <c r="C709">
        <v>0</v>
      </c>
      <c r="D709">
        <v>0</v>
      </c>
      <c r="E709">
        <v>0</v>
      </c>
      <c r="F709">
        <v>0</v>
      </c>
    </row>
    <row r="710" spans="1:6" x14ac:dyDescent="0.25">
      <c r="A710" t="s">
        <v>1593</v>
      </c>
      <c r="B710" t="s">
        <v>1594</v>
      </c>
      <c r="C710">
        <v>0</v>
      </c>
      <c r="D710">
        <v>0</v>
      </c>
      <c r="E710">
        <v>0</v>
      </c>
      <c r="F710">
        <v>0</v>
      </c>
    </row>
    <row r="711" spans="1:6" x14ac:dyDescent="0.25">
      <c r="A711" t="s">
        <v>1595</v>
      </c>
      <c r="B711" t="s">
        <v>1596</v>
      </c>
      <c r="C711">
        <v>0</v>
      </c>
      <c r="D711">
        <v>0</v>
      </c>
      <c r="E711">
        <v>0</v>
      </c>
      <c r="F711">
        <v>0</v>
      </c>
    </row>
    <row r="712" spans="1:6" x14ac:dyDescent="0.25">
      <c r="A712" t="s">
        <v>1597</v>
      </c>
      <c r="B712" t="s">
        <v>1598</v>
      </c>
      <c r="C712">
        <v>0</v>
      </c>
      <c r="D712">
        <v>0</v>
      </c>
      <c r="E712">
        <v>0</v>
      </c>
      <c r="F712">
        <v>0</v>
      </c>
    </row>
    <row r="713" spans="1:6" x14ac:dyDescent="0.25">
      <c r="A713" t="s">
        <v>1599</v>
      </c>
      <c r="B713" t="s">
        <v>664</v>
      </c>
      <c r="C713">
        <v>0</v>
      </c>
      <c r="D713">
        <v>0</v>
      </c>
      <c r="E713">
        <v>0</v>
      </c>
      <c r="F713">
        <v>0</v>
      </c>
    </row>
    <row r="714" spans="1:6" x14ac:dyDescent="0.25">
      <c r="A714" t="s">
        <v>1600</v>
      </c>
      <c r="B714" t="s">
        <v>1601</v>
      </c>
      <c r="C714">
        <v>0</v>
      </c>
      <c r="D714">
        <v>0</v>
      </c>
      <c r="E714">
        <v>0</v>
      </c>
      <c r="F714">
        <v>0</v>
      </c>
    </row>
    <row r="715" spans="1:6" x14ac:dyDescent="0.25">
      <c r="A715" t="s">
        <v>1602</v>
      </c>
      <c r="B715" t="s">
        <v>661</v>
      </c>
      <c r="C715">
        <v>0</v>
      </c>
      <c r="D715">
        <v>0</v>
      </c>
      <c r="E715">
        <v>0</v>
      </c>
      <c r="F715">
        <v>0</v>
      </c>
    </row>
    <row r="716" spans="1:6" x14ac:dyDescent="0.25">
      <c r="A716" t="s">
        <v>1603</v>
      </c>
      <c r="B716" t="s">
        <v>1604</v>
      </c>
      <c r="C716">
        <v>0</v>
      </c>
      <c r="D716">
        <v>0</v>
      </c>
      <c r="E716">
        <v>0</v>
      </c>
      <c r="F716">
        <v>0</v>
      </c>
    </row>
    <row r="717" spans="1:6" x14ac:dyDescent="0.25">
      <c r="A717" t="s">
        <v>1605</v>
      </c>
      <c r="B717" t="s">
        <v>1284</v>
      </c>
      <c r="C717" s="1">
        <v>13976579.289999999</v>
      </c>
      <c r="D717" s="1">
        <v>16794018.829999998</v>
      </c>
      <c r="E717" s="1">
        <v>24963492.579999998</v>
      </c>
      <c r="F717" s="1">
        <v>5807105.54</v>
      </c>
    </row>
    <row r="718" spans="1:6" x14ac:dyDescent="0.25">
      <c r="A718" t="s">
        <v>1606</v>
      </c>
      <c r="B718" t="s">
        <v>1607</v>
      </c>
      <c r="C718" s="1">
        <v>595956.15</v>
      </c>
      <c r="D718" s="1">
        <v>79564.2</v>
      </c>
      <c r="E718" s="1">
        <v>80125.429999999993</v>
      </c>
      <c r="F718" s="1">
        <v>595394.92000000004</v>
      </c>
    </row>
    <row r="719" spans="1:6" x14ac:dyDescent="0.25">
      <c r="A719" t="s">
        <v>1608</v>
      </c>
      <c r="B719" t="s">
        <v>1609</v>
      </c>
      <c r="C719" s="1">
        <v>144238.54999999999</v>
      </c>
      <c r="D719" s="1">
        <v>78835.240000000005</v>
      </c>
      <c r="E719" s="1">
        <v>80125.429999999993</v>
      </c>
      <c r="F719" s="1">
        <v>142948.35999999999</v>
      </c>
    </row>
    <row r="720" spans="1:6" x14ac:dyDescent="0.25">
      <c r="A720" t="s">
        <v>1610</v>
      </c>
      <c r="B720" t="s">
        <v>1611</v>
      </c>
      <c r="C720" s="1">
        <v>165009.71</v>
      </c>
      <c r="D720">
        <v>0</v>
      </c>
      <c r="E720">
        <v>0</v>
      </c>
      <c r="F720" s="1">
        <v>165009.71</v>
      </c>
    </row>
    <row r="721" spans="1:6" x14ac:dyDescent="0.25">
      <c r="A721" t="s">
        <v>1612</v>
      </c>
      <c r="B721" t="s">
        <v>1607</v>
      </c>
      <c r="C721" s="1">
        <v>286707.89</v>
      </c>
      <c r="D721">
        <v>728.96</v>
      </c>
      <c r="E721">
        <v>0</v>
      </c>
      <c r="F721" s="1">
        <v>287436.84999999998</v>
      </c>
    </row>
    <row r="722" spans="1:6" x14ac:dyDescent="0.25">
      <c r="A722" t="s">
        <v>1613</v>
      </c>
      <c r="B722" t="s">
        <v>1614</v>
      </c>
      <c r="C722" s="1">
        <v>8790039.9100000001</v>
      </c>
      <c r="D722" s="1">
        <v>896863.06</v>
      </c>
      <c r="E722" s="1">
        <v>115837</v>
      </c>
      <c r="F722" s="1">
        <v>9571065.9700000007</v>
      </c>
    </row>
    <row r="723" spans="1:6" x14ac:dyDescent="0.25">
      <c r="A723" t="s">
        <v>1615</v>
      </c>
      <c r="B723" t="s">
        <v>1616</v>
      </c>
      <c r="C723" s="1">
        <v>7634049</v>
      </c>
      <c r="D723">
        <v>0</v>
      </c>
      <c r="E723">
        <v>0</v>
      </c>
      <c r="F723" s="1">
        <v>7634049</v>
      </c>
    </row>
    <row r="724" spans="1:6" x14ac:dyDescent="0.25">
      <c r="A724" t="s">
        <v>1617</v>
      </c>
      <c r="B724" t="s">
        <v>1618</v>
      </c>
      <c r="C724" s="1">
        <v>1155990.9099999999</v>
      </c>
      <c r="D724" s="1">
        <v>896863.06</v>
      </c>
      <c r="E724" s="1">
        <v>115837</v>
      </c>
      <c r="F724" s="1">
        <v>1937016.97</v>
      </c>
    </row>
    <row r="725" spans="1:6" x14ac:dyDescent="0.25">
      <c r="A725" t="s">
        <v>1619</v>
      </c>
      <c r="B725" t="s">
        <v>1620</v>
      </c>
      <c r="C725">
        <v>0</v>
      </c>
      <c r="D725">
        <v>0</v>
      </c>
      <c r="E725">
        <v>0</v>
      </c>
      <c r="F725">
        <v>0</v>
      </c>
    </row>
    <row r="726" spans="1:6" x14ac:dyDescent="0.25">
      <c r="A726" t="s">
        <v>1621</v>
      </c>
      <c r="B726" t="s">
        <v>1620</v>
      </c>
      <c r="C726">
        <v>0</v>
      </c>
      <c r="D726">
        <v>0</v>
      </c>
      <c r="E726">
        <v>0</v>
      </c>
      <c r="F726">
        <v>0</v>
      </c>
    </row>
    <row r="727" spans="1:6" x14ac:dyDescent="0.25">
      <c r="A727" t="s">
        <v>1622</v>
      </c>
      <c r="B727" t="s">
        <v>1623</v>
      </c>
      <c r="C727" s="1">
        <v>10837141.48</v>
      </c>
      <c r="D727" s="1">
        <v>18101930.149999999</v>
      </c>
      <c r="E727" s="1">
        <v>27156123.77</v>
      </c>
      <c r="F727" s="1">
        <v>1782947.86</v>
      </c>
    </row>
    <row r="728" spans="1:6" x14ac:dyDescent="0.25">
      <c r="A728" t="s">
        <v>1624</v>
      </c>
      <c r="B728" t="s">
        <v>1625</v>
      </c>
      <c r="C728" s="1">
        <v>1827056.84</v>
      </c>
      <c r="D728">
        <v>0</v>
      </c>
      <c r="E728">
        <v>0</v>
      </c>
      <c r="F728" s="1">
        <v>1827056.84</v>
      </c>
    </row>
    <row r="729" spans="1:6" x14ac:dyDescent="0.25">
      <c r="A729" t="s">
        <v>1626</v>
      </c>
      <c r="B729" t="s">
        <v>1627</v>
      </c>
      <c r="C729">
        <v>0</v>
      </c>
      <c r="D729">
        <v>0</v>
      </c>
      <c r="E729">
        <v>0</v>
      </c>
      <c r="F729">
        <v>0</v>
      </c>
    </row>
    <row r="730" spans="1:6" x14ac:dyDescent="0.25">
      <c r="A730" t="s">
        <v>1628</v>
      </c>
      <c r="B730" t="s">
        <v>1629</v>
      </c>
      <c r="C730" s="1">
        <v>9010084.6400000006</v>
      </c>
      <c r="D730" s="1">
        <v>18101930.149999999</v>
      </c>
      <c r="E730" s="1">
        <v>27156123.77</v>
      </c>
      <c r="F730" s="1">
        <v>-44108.98</v>
      </c>
    </row>
    <row r="731" spans="1:6" x14ac:dyDescent="0.25">
      <c r="A731" t="s">
        <v>1630</v>
      </c>
      <c r="B731" t="s">
        <v>1631</v>
      </c>
      <c r="C731">
        <v>0</v>
      </c>
      <c r="D731">
        <v>0</v>
      </c>
      <c r="E731">
        <v>0</v>
      </c>
      <c r="F731">
        <v>0</v>
      </c>
    </row>
    <row r="732" spans="1:6" x14ac:dyDescent="0.25">
      <c r="A732" t="s">
        <v>1632</v>
      </c>
      <c r="B732" t="s">
        <v>1633</v>
      </c>
      <c r="C732" s="1">
        <v>674562.9</v>
      </c>
      <c r="D732" s="1">
        <v>1475120398.0999999</v>
      </c>
      <c r="E732" s="1">
        <v>1475120398.0999999</v>
      </c>
      <c r="F732" s="1">
        <v>674562.9</v>
      </c>
    </row>
    <row r="733" spans="1:6" x14ac:dyDescent="0.25">
      <c r="A733" t="s">
        <v>1634</v>
      </c>
      <c r="B733" t="s">
        <v>1635</v>
      </c>
      <c r="C733" s="1">
        <v>674562.9</v>
      </c>
      <c r="D733" s="1">
        <v>1409720592.0799999</v>
      </c>
      <c r="E733" s="1">
        <v>1409720592.0799999</v>
      </c>
      <c r="F733" s="1">
        <v>674562.9</v>
      </c>
    </row>
    <row r="734" spans="1:6" x14ac:dyDescent="0.25">
      <c r="A734" t="s">
        <v>1636</v>
      </c>
      <c r="B734" t="s">
        <v>1635</v>
      </c>
      <c r="C734" s="1">
        <v>674562.9</v>
      </c>
      <c r="D734" s="1">
        <v>1409720592.0799999</v>
      </c>
      <c r="E734" s="1">
        <v>1409720592.0799999</v>
      </c>
      <c r="F734" s="1">
        <v>674562.9</v>
      </c>
    </row>
    <row r="735" spans="1:6" x14ac:dyDescent="0.25">
      <c r="A735" t="s">
        <v>1637</v>
      </c>
      <c r="B735" t="s">
        <v>1638</v>
      </c>
      <c r="C735">
        <v>0</v>
      </c>
      <c r="D735">
        <v>0</v>
      </c>
      <c r="E735">
        <v>0</v>
      </c>
      <c r="F735">
        <v>0</v>
      </c>
    </row>
    <row r="736" spans="1:6" x14ac:dyDescent="0.25">
      <c r="A736" t="s">
        <v>1639</v>
      </c>
      <c r="B736" t="s">
        <v>1638</v>
      </c>
      <c r="C736">
        <v>0</v>
      </c>
      <c r="D736">
        <v>0</v>
      </c>
      <c r="E736">
        <v>0</v>
      </c>
      <c r="F736">
        <v>0</v>
      </c>
    </row>
    <row r="737" spans="1:6" x14ac:dyDescent="0.25">
      <c r="A737" t="s">
        <v>1640</v>
      </c>
      <c r="B737" t="s">
        <v>1641</v>
      </c>
      <c r="C737">
        <v>0</v>
      </c>
      <c r="D737" s="1">
        <v>32087688.640000001</v>
      </c>
      <c r="E737" s="1">
        <v>32087688.640000001</v>
      </c>
      <c r="F737">
        <v>0</v>
      </c>
    </row>
    <row r="738" spans="1:6" x14ac:dyDescent="0.25">
      <c r="A738" t="s">
        <v>1642</v>
      </c>
      <c r="B738" t="s">
        <v>1641</v>
      </c>
      <c r="C738">
        <v>0</v>
      </c>
      <c r="D738" s="1">
        <v>32087688.640000001</v>
      </c>
      <c r="E738" s="1">
        <v>32087688.640000001</v>
      </c>
      <c r="F738">
        <v>0</v>
      </c>
    </row>
    <row r="739" spans="1:6" x14ac:dyDescent="0.25">
      <c r="A739" t="s">
        <v>1643</v>
      </c>
      <c r="B739" t="s">
        <v>1644</v>
      </c>
      <c r="C739">
        <v>0</v>
      </c>
      <c r="D739" s="1">
        <v>1467904.41</v>
      </c>
      <c r="E739" s="1">
        <v>1467904.41</v>
      </c>
      <c r="F739">
        <v>0</v>
      </c>
    </row>
    <row r="740" spans="1:6" x14ac:dyDescent="0.25">
      <c r="A740" t="s">
        <v>1645</v>
      </c>
      <c r="B740" t="s">
        <v>1644</v>
      </c>
      <c r="C740">
        <v>0</v>
      </c>
      <c r="D740" s="1">
        <v>1467904.41</v>
      </c>
      <c r="E740" s="1">
        <v>1467904.41</v>
      </c>
      <c r="F740">
        <v>0</v>
      </c>
    </row>
    <row r="741" spans="1:6" x14ac:dyDescent="0.25">
      <c r="A741" t="s">
        <v>1646</v>
      </c>
      <c r="B741" t="s">
        <v>1647</v>
      </c>
      <c r="C741">
        <v>0</v>
      </c>
      <c r="D741" s="1">
        <v>31844212.969999999</v>
      </c>
      <c r="E741" s="1">
        <v>31844212.969999999</v>
      </c>
      <c r="F741">
        <v>0</v>
      </c>
    </row>
    <row r="742" spans="1:6" x14ac:dyDescent="0.25">
      <c r="A742" t="s">
        <v>1648</v>
      </c>
      <c r="B742" t="s">
        <v>1647</v>
      </c>
      <c r="C742">
        <v>0</v>
      </c>
      <c r="D742" s="1">
        <v>31844212.969999999</v>
      </c>
      <c r="E742" s="1">
        <v>31844212.969999999</v>
      </c>
      <c r="F742">
        <v>0</v>
      </c>
    </row>
    <row r="743" spans="1:6" x14ac:dyDescent="0.25">
      <c r="A743" t="s">
        <v>1649</v>
      </c>
      <c r="B743" t="s">
        <v>1650</v>
      </c>
      <c r="C743">
        <v>0</v>
      </c>
      <c r="D743">
        <v>0</v>
      </c>
      <c r="E743">
        <v>0</v>
      </c>
      <c r="F743">
        <v>0</v>
      </c>
    </row>
    <row r="744" spans="1:6" x14ac:dyDescent="0.25">
      <c r="A744" t="s">
        <v>1651</v>
      </c>
      <c r="B744" t="s">
        <v>1650</v>
      </c>
      <c r="C744">
        <v>0</v>
      </c>
      <c r="D744">
        <v>0</v>
      </c>
      <c r="E744">
        <v>0</v>
      </c>
      <c r="F744">
        <v>0</v>
      </c>
    </row>
    <row r="745" spans="1:6" x14ac:dyDescent="0.25">
      <c r="A745" t="s">
        <v>1652</v>
      </c>
      <c r="B745" t="s">
        <v>1653</v>
      </c>
      <c r="C745">
        <v>0</v>
      </c>
      <c r="D745">
        <v>0</v>
      </c>
      <c r="E745">
        <v>0</v>
      </c>
      <c r="F745">
        <v>0</v>
      </c>
    </row>
    <row r="746" spans="1:6" x14ac:dyDescent="0.25">
      <c r="A746" t="s">
        <v>1654</v>
      </c>
      <c r="B746" t="s">
        <v>1653</v>
      </c>
      <c r="C746">
        <v>0</v>
      </c>
      <c r="D746">
        <v>0</v>
      </c>
      <c r="E746">
        <v>0</v>
      </c>
      <c r="F746">
        <v>0</v>
      </c>
    </row>
    <row r="747" spans="1:6" x14ac:dyDescent="0.25">
      <c r="A747" t="s">
        <v>1655</v>
      </c>
      <c r="B747" t="s">
        <v>1656</v>
      </c>
      <c r="C747">
        <v>0</v>
      </c>
      <c r="D747">
        <v>0</v>
      </c>
      <c r="E747">
        <v>0</v>
      </c>
      <c r="F747">
        <v>0</v>
      </c>
    </row>
    <row r="748" spans="1:6" x14ac:dyDescent="0.25">
      <c r="A748" t="s">
        <v>1657</v>
      </c>
      <c r="B748" t="s">
        <v>1656</v>
      </c>
      <c r="C748">
        <v>0</v>
      </c>
      <c r="D748">
        <v>0</v>
      </c>
      <c r="E748">
        <v>0</v>
      </c>
      <c r="F748">
        <v>0</v>
      </c>
    </row>
    <row r="749" spans="1:6" x14ac:dyDescent="0.25">
      <c r="A749" t="s">
        <v>1658</v>
      </c>
      <c r="B749" t="s">
        <v>1659</v>
      </c>
      <c r="C749">
        <v>0</v>
      </c>
      <c r="D749">
        <v>0</v>
      </c>
      <c r="E749">
        <v>0</v>
      </c>
      <c r="F749">
        <v>0</v>
      </c>
    </row>
    <row r="750" spans="1:6" x14ac:dyDescent="0.25">
      <c r="A750" t="s">
        <v>1660</v>
      </c>
      <c r="B750" t="s">
        <v>1659</v>
      </c>
      <c r="C750">
        <v>0</v>
      </c>
      <c r="D750">
        <v>0</v>
      </c>
      <c r="E750">
        <v>0</v>
      </c>
      <c r="F750">
        <v>0</v>
      </c>
    </row>
    <row r="751" spans="1:6" x14ac:dyDescent="0.25">
      <c r="A751" t="s">
        <v>1661</v>
      </c>
      <c r="B751" t="s">
        <v>1662</v>
      </c>
      <c r="C751" s="1">
        <v>-17928.12</v>
      </c>
      <c r="D751" s="1">
        <v>278700</v>
      </c>
      <c r="E751" s="1">
        <v>271392</v>
      </c>
      <c r="F751" s="1">
        <v>-10620.12</v>
      </c>
    </row>
    <row r="752" spans="1:6" x14ac:dyDescent="0.25">
      <c r="A752" t="s">
        <v>1663</v>
      </c>
      <c r="B752" t="s">
        <v>1664</v>
      </c>
      <c r="C752">
        <v>0</v>
      </c>
      <c r="D752" s="1">
        <v>270000</v>
      </c>
      <c r="E752" s="1">
        <v>270000</v>
      </c>
      <c r="F752">
        <v>0</v>
      </c>
    </row>
    <row r="753" spans="1:6" x14ac:dyDescent="0.25">
      <c r="A753" t="s">
        <v>1665</v>
      </c>
      <c r="B753" t="s">
        <v>1664</v>
      </c>
      <c r="C753">
        <v>0</v>
      </c>
      <c r="D753" s="1">
        <v>270000</v>
      </c>
      <c r="E753" s="1">
        <v>270000</v>
      </c>
      <c r="F753">
        <v>0</v>
      </c>
    </row>
    <row r="754" spans="1:6" x14ac:dyDescent="0.25">
      <c r="A754" t="s">
        <v>1666</v>
      </c>
      <c r="B754" t="s">
        <v>1667</v>
      </c>
      <c r="C754" s="1">
        <v>-17928.12</v>
      </c>
      <c r="D754" s="1">
        <v>8700</v>
      </c>
      <c r="E754" s="1">
        <v>1392</v>
      </c>
      <c r="F754" s="1">
        <v>-10620.12</v>
      </c>
    </row>
    <row r="755" spans="1:6" x14ac:dyDescent="0.25">
      <c r="A755" t="s">
        <v>1668</v>
      </c>
      <c r="B755" t="s">
        <v>1669</v>
      </c>
      <c r="C755">
        <v>0</v>
      </c>
      <c r="D755">
        <v>0</v>
      </c>
      <c r="E755">
        <v>0</v>
      </c>
      <c r="F755">
        <v>0</v>
      </c>
    </row>
    <row r="756" spans="1:6" x14ac:dyDescent="0.25">
      <c r="A756" t="s">
        <v>1670</v>
      </c>
      <c r="B756" t="s">
        <v>1671</v>
      </c>
      <c r="C756">
        <v>0</v>
      </c>
      <c r="D756">
        <v>0</v>
      </c>
      <c r="E756">
        <v>0</v>
      </c>
      <c r="F756">
        <v>0</v>
      </c>
    </row>
    <row r="757" spans="1:6" x14ac:dyDescent="0.25">
      <c r="A757" t="s">
        <v>1672</v>
      </c>
      <c r="B757" t="s">
        <v>1673</v>
      </c>
      <c r="C757">
        <v>0</v>
      </c>
      <c r="D757">
        <v>0</v>
      </c>
      <c r="E757">
        <v>0</v>
      </c>
      <c r="F757">
        <v>0</v>
      </c>
    </row>
    <row r="758" spans="1:6" x14ac:dyDescent="0.25">
      <c r="A758" t="s">
        <v>1674</v>
      </c>
      <c r="B758" t="s">
        <v>1675</v>
      </c>
      <c r="C758">
        <v>0</v>
      </c>
      <c r="D758">
        <v>0</v>
      </c>
      <c r="E758">
        <v>0</v>
      </c>
      <c r="F758">
        <v>0</v>
      </c>
    </row>
    <row r="759" spans="1:6" x14ac:dyDescent="0.25">
      <c r="A759" t="s">
        <v>1676</v>
      </c>
      <c r="B759" t="s">
        <v>1677</v>
      </c>
      <c r="C759">
        <v>0</v>
      </c>
      <c r="D759">
        <v>0</v>
      </c>
      <c r="E759">
        <v>0</v>
      </c>
      <c r="F759">
        <v>0</v>
      </c>
    </row>
    <row r="760" spans="1:6" x14ac:dyDescent="0.25">
      <c r="A760" t="s">
        <v>1678</v>
      </c>
      <c r="B760" t="s">
        <v>1679</v>
      </c>
      <c r="C760">
        <v>0</v>
      </c>
      <c r="D760">
        <v>0</v>
      </c>
      <c r="E760">
        <v>0</v>
      </c>
      <c r="F760">
        <v>0</v>
      </c>
    </row>
    <row r="761" spans="1:6" x14ac:dyDescent="0.25">
      <c r="A761" t="s">
        <v>1680</v>
      </c>
      <c r="B761" t="s">
        <v>1681</v>
      </c>
      <c r="C761">
        <v>0</v>
      </c>
      <c r="D761">
        <v>0</v>
      </c>
      <c r="E761">
        <v>0</v>
      </c>
      <c r="F761">
        <v>0</v>
      </c>
    </row>
    <row r="762" spans="1:6" x14ac:dyDescent="0.25">
      <c r="A762" t="s">
        <v>1682</v>
      </c>
      <c r="B762" t="s">
        <v>1683</v>
      </c>
      <c r="C762">
        <v>0</v>
      </c>
      <c r="D762">
        <v>0</v>
      </c>
      <c r="E762">
        <v>0</v>
      </c>
      <c r="F762">
        <v>0</v>
      </c>
    </row>
    <row r="763" spans="1:6" x14ac:dyDescent="0.25">
      <c r="A763" t="s">
        <v>1684</v>
      </c>
      <c r="B763" t="s">
        <v>1327</v>
      </c>
      <c r="C763">
        <v>0</v>
      </c>
      <c r="D763">
        <v>0</v>
      </c>
      <c r="E763">
        <v>0</v>
      </c>
      <c r="F763">
        <v>0</v>
      </c>
    </row>
    <row r="764" spans="1:6" x14ac:dyDescent="0.25">
      <c r="A764" t="s">
        <v>1685</v>
      </c>
      <c r="B764" t="s">
        <v>1686</v>
      </c>
      <c r="C764">
        <v>0</v>
      </c>
      <c r="D764">
        <v>0</v>
      </c>
      <c r="E764">
        <v>0</v>
      </c>
      <c r="F764">
        <v>0</v>
      </c>
    </row>
    <row r="765" spans="1:6" x14ac:dyDescent="0.25">
      <c r="A765" t="s">
        <v>1687</v>
      </c>
      <c r="B765" t="s">
        <v>1688</v>
      </c>
      <c r="C765" s="1">
        <v>10000</v>
      </c>
      <c r="D765">
        <v>0</v>
      </c>
      <c r="E765">
        <v>0</v>
      </c>
      <c r="F765" s="1">
        <v>10000</v>
      </c>
    </row>
    <row r="766" spans="1:6" x14ac:dyDescent="0.25">
      <c r="A766" t="s">
        <v>1689</v>
      </c>
      <c r="B766" t="s">
        <v>1690</v>
      </c>
      <c r="C766">
        <v>0</v>
      </c>
      <c r="D766">
        <v>0</v>
      </c>
      <c r="E766">
        <v>0</v>
      </c>
      <c r="F766">
        <v>0</v>
      </c>
    </row>
    <row r="767" spans="1:6" x14ac:dyDescent="0.25">
      <c r="A767" t="s">
        <v>1691</v>
      </c>
      <c r="B767" t="s">
        <v>1692</v>
      </c>
      <c r="C767">
        <v>0</v>
      </c>
      <c r="D767">
        <v>0</v>
      </c>
      <c r="E767">
        <v>0</v>
      </c>
      <c r="F767">
        <v>0</v>
      </c>
    </row>
    <row r="768" spans="1:6" x14ac:dyDescent="0.25">
      <c r="A768" t="s">
        <v>1693</v>
      </c>
      <c r="B768" t="s">
        <v>1694</v>
      </c>
      <c r="C768">
        <v>0</v>
      </c>
      <c r="D768">
        <v>0</v>
      </c>
      <c r="E768">
        <v>0</v>
      </c>
      <c r="F768">
        <v>0</v>
      </c>
    </row>
    <row r="769" spans="1:6" x14ac:dyDescent="0.25">
      <c r="A769" t="s">
        <v>1695</v>
      </c>
      <c r="B769" t="s">
        <v>1696</v>
      </c>
      <c r="C769">
        <v>0</v>
      </c>
      <c r="D769">
        <v>0</v>
      </c>
      <c r="E769">
        <v>0</v>
      </c>
      <c r="F769">
        <v>0</v>
      </c>
    </row>
    <row r="770" spans="1:6" x14ac:dyDescent="0.25">
      <c r="A770" t="s">
        <v>1697</v>
      </c>
      <c r="B770" t="s">
        <v>1698</v>
      </c>
      <c r="C770">
        <v>0</v>
      </c>
      <c r="D770">
        <v>0</v>
      </c>
      <c r="E770">
        <v>0</v>
      </c>
      <c r="F770">
        <v>0</v>
      </c>
    </row>
    <row r="771" spans="1:6" x14ac:dyDescent="0.25">
      <c r="A771" t="s">
        <v>1699</v>
      </c>
      <c r="B771" t="s">
        <v>1700</v>
      </c>
      <c r="C771">
        <v>0</v>
      </c>
      <c r="D771">
        <v>0</v>
      </c>
      <c r="E771">
        <v>0</v>
      </c>
      <c r="F771">
        <v>0</v>
      </c>
    </row>
    <row r="772" spans="1:6" x14ac:dyDescent="0.25">
      <c r="A772" t="s">
        <v>1701</v>
      </c>
      <c r="B772" t="s">
        <v>1702</v>
      </c>
      <c r="C772">
        <v>0</v>
      </c>
      <c r="D772">
        <v>0</v>
      </c>
      <c r="E772">
        <v>0</v>
      </c>
      <c r="F772">
        <v>0</v>
      </c>
    </row>
    <row r="773" spans="1:6" x14ac:dyDescent="0.25">
      <c r="A773" t="s">
        <v>1703</v>
      </c>
      <c r="B773" t="s">
        <v>1704</v>
      </c>
      <c r="C773">
        <v>0</v>
      </c>
      <c r="D773">
        <v>0</v>
      </c>
      <c r="E773">
        <v>0</v>
      </c>
      <c r="F773">
        <v>0</v>
      </c>
    </row>
    <row r="774" spans="1:6" x14ac:dyDescent="0.25">
      <c r="A774" t="s">
        <v>1705</v>
      </c>
      <c r="B774" t="s">
        <v>1706</v>
      </c>
      <c r="C774">
        <v>0</v>
      </c>
      <c r="D774">
        <v>0</v>
      </c>
      <c r="E774">
        <v>0</v>
      </c>
      <c r="F774">
        <v>0</v>
      </c>
    </row>
    <row r="775" spans="1:6" x14ac:dyDescent="0.25">
      <c r="A775" t="s">
        <v>1707</v>
      </c>
      <c r="B775" t="s">
        <v>1708</v>
      </c>
      <c r="C775">
        <v>0</v>
      </c>
      <c r="D775">
        <v>0</v>
      </c>
      <c r="E775">
        <v>0</v>
      </c>
      <c r="F775">
        <v>0</v>
      </c>
    </row>
    <row r="776" spans="1:6" x14ac:dyDescent="0.25">
      <c r="A776" t="s">
        <v>1709</v>
      </c>
      <c r="B776" t="s">
        <v>1710</v>
      </c>
      <c r="C776">
        <v>0</v>
      </c>
      <c r="D776">
        <v>0</v>
      </c>
      <c r="E776">
        <v>0</v>
      </c>
      <c r="F776">
        <v>0</v>
      </c>
    </row>
    <row r="777" spans="1:6" x14ac:dyDescent="0.25">
      <c r="A777" t="s">
        <v>1711</v>
      </c>
      <c r="B777" t="s">
        <v>1712</v>
      </c>
      <c r="C777">
        <v>0</v>
      </c>
      <c r="D777">
        <v>0</v>
      </c>
      <c r="E777">
        <v>0</v>
      </c>
      <c r="F777">
        <v>0</v>
      </c>
    </row>
    <row r="778" spans="1:6" x14ac:dyDescent="0.25">
      <c r="A778" t="s">
        <v>1713</v>
      </c>
      <c r="B778" t="s">
        <v>1714</v>
      </c>
      <c r="C778">
        <v>0</v>
      </c>
      <c r="D778">
        <v>0</v>
      </c>
      <c r="E778">
        <v>0</v>
      </c>
      <c r="F778">
        <v>0</v>
      </c>
    </row>
    <row r="779" spans="1:6" x14ac:dyDescent="0.25">
      <c r="A779" t="s">
        <v>1715</v>
      </c>
      <c r="B779" t="s">
        <v>1716</v>
      </c>
      <c r="C779">
        <v>0</v>
      </c>
      <c r="D779">
        <v>0</v>
      </c>
      <c r="E779">
        <v>0</v>
      </c>
      <c r="F779">
        <v>0</v>
      </c>
    </row>
    <row r="780" spans="1:6" x14ac:dyDescent="0.25">
      <c r="A780" t="s">
        <v>1717</v>
      </c>
      <c r="B780" t="s">
        <v>1296</v>
      </c>
      <c r="C780">
        <v>0</v>
      </c>
      <c r="D780">
        <v>0</v>
      </c>
      <c r="E780">
        <v>0</v>
      </c>
      <c r="F780">
        <v>0</v>
      </c>
    </row>
    <row r="781" spans="1:6" x14ac:dyDescent="0.25">
      <c r="A781" t="s">
        <v>1718</v>
      </c>
      <c r="B781" t="s">
        <v>1719</v>
      </c>
      <c r="C781">
        <v>0</v>
      </c>
      <c r="D781">
        <v>0</v>
      </c>
      <c r="E781">
        <v>0</v>
      </c>
      <c r="F781">
        <v>0</v>
      </c>
    </row>
    <row r="782" spans="1:6" x14ac:dyDescent="0.25">
      <c r="A782" t="s">
        <v>1720</v>
      </c>
      <c r="B782" t="s">
        <v>1721</v>
      </c>
      <c r="C782">
        <v>0</v>
      </c>
      <c r="D782">
        <v>0</v>
      </c>
      <c r="E782">
        <v>0</v>
      </c>
      <c r="F782">
        <v>0</v>
      </c>
    </row>
    <row r="783" spans="1:6" x14ac:dyDescent="0.25">
      <c r="A783" t="s">
        <v>1722</v>
      </c>
      <c r="B783" t="s">
        <v>1723</v>
      </c>
      <c r="C783">
        <v>0</v>
      </c>
      <c r="D783">
        <v>0</v>
      </c>
      <c r="E783">
        <v>0</v>
      </c>
      <c r="F783">
        <v>0</v>
      </c>
    </row>
    <row r="784" spans="1:6" x14ac:dyDescent="0.25">
      <c r="A784" t="s">
        <v>1724</v>
      </c>
      <c r="B784" t="s">
        <v>1725</v>
      </c>
      <c r="C784">
        <v>0</v>
      </c>
      <c r="D784">
        <v>0</v>
      </c>
      <c r="E784">
        <v>0</v>
      </c>
      <c r="F784">
        <v>0</v>
      </c>
    </row>
    <row r="785" spans="1:6" x14ac:dyDescent="0.25">
      <c r="A785" t="s">
        <v>1726</v>
      </c>
      <c r="B785" t="s">
        <v>1727</v>
      </c>
      <c r="C785">
        <v>0</v>
      </c>
      <c r="D785">
        <v>0</v>
      </c>
      <c r="E785">
        <v>0</v>
      </c>
      <c r="F785">
        <v>0</v>
      </c>
    </row>
    <row r="786" spans="1:6" x14ac:dyDescent="0.25">
      <c r="A786" t="s">
        <v>1728</v>
      </c>
      <c r="B786" t="s">
        <v>1729</v>
      </c>
      <c r="C786">
        <v>0</v>
      </c>
      <c r="D786">
        <v>0</v>
      </c>
      <c r="E786">
        <v>0</v>
      </c>
      <c r="F786">
        <v>0</v>
      </c>
    </row>
    <row r="787" spans="1:6" x14ac:dyDescent="0.25">
      <c r="A787" t="s">
        <v>1730</v>
      </c>
      <c r="B787" t="s">
        <v>1731</v>
      </c>
      <c r="C787">
        <v>0</v>
      </c>
      <c r="D787">
        <v>0</v>
      </c>
      <c r="E787">
        <v>0</v>
      </c>
      <c r="F787">
        <v>0</v>
      </c>
    </row>
    <row r="788" spans="1:6" x14ac:dyDescent="0.25">
      <c r="A788" t="s">
        <v>1732</v>
      </c>
      <c r="B788" t="s">
        <v>1733</v>
      </c>
      <c r="C788">
        <v>0</v>
      </c>
      <c r="D788">
        <v>0</v>
      </c>
      <c r="E788">
        <v>0</v>
      </c>
      <c r="F788">
        <v>0</v>
      </c>
    </row>
    <row r="789" spans="1:6" x14ac:dyDescent="0.25">
      <c r="A789" t="s">
        <v>1734</v>
      </c>
      <c r="B789" t="s">
        <v>490</v>
      </c>
      <c r="C789">
        <v>0</v>
      </c>
      <c r="D789">
        <v>0</v>
      </c>
      <c r="E789">
        <v>0</v>
      </c>
      <c r="F789">
        <v>0</v>
      </c>
    </row>
    <row r="790" spans="1:6" x14ac:dyDescent="0.25">
      <c r="A790" t="s">
        <v>1735</v>
      </c>
      <c r="B790" t="s">
        <v>1736</v>
      </c>
      <c r="C790">
        <v>0</v>
      </c>
      <c r="D790">
        <v>0</v>
      </c>
      <c r="E790">
        <v>0</v>
      </c>
      <c r="F790">
        <v>0</v>
      </c>
    </row>
    <row r="791" spans="1:6" x14ac:dyDescent="0.25">
      <c r="A791" t="s">
        <v>1737</v>
      </c>
      <c r="B791" t="s">
        <v>1738</v>
      </c>
      <c r="C791">
        <v>0</v>
      </c>
      <c r="D791">
        <v>0</v>
      </c>
      <c r="E791">
        <v>0</v>
      </c>
      <c r="F791">
        <v>0</v>
      </c>
    </row>
    <row r="792" spans="1:6" x14ac:dyDescent="0.25">
      <c r="A792" t="s">
        <v>1739</v>
      </c>
      <c r="B792" t="s">
        <v>1740</v>
      </c>
      <c r="C792">
        <v>0</v>
      </c>
      <c r="D792">
        <v>0</v>
      </c>
      <c r="E792">
        <v>0</v>
      </c>
      <c r="F792">
        <v>0</v>
      </c>
    </row>
    <row r="793" spans="1:6" x14ac:dyDescent="0.25">
      <c r="A793" t="s">
        <v>1741</v>
      </c>
      <c r="B793" t="s">
        <v>1742</v>
      </c>
      <c r="C793">
        <v>0</v>
      </c>
      <c r="D793">
        <v>0</v>
      </c>
      <c r="E793">
        <v>0</v>
      </c>
      <c r="F793">
        <v>0</v>
      </c>
    </row>
    <row r="794" spans="1:6" x14ac:dyDescent="0.25">
      <c r="A794" t="s">
        <v>1743</v>
      </c>
      <c r="B794" t="s">
        <v>1744</v>
      </c>
      <c r="C794">
        <v>0</v>
      </c>
      <c r="D794">
        <v>0</v>
      </c>
      <c r="E794">
        <v>0</v>
      </c>
      <c r="F794">
        <v>0</v>
      </c>
    </row>
    <row r="795" spans="1:6" x14ac:dyDescent="0.25">
      <c r="A795" t="s">
        <v>1745</v>
      </c>
      <c r="B795" t="s">
        <v>1746</v>
      </c>
      <c r="C795">
        <v>0</v>
      </c>
      <c r="D795">
        <v>0</v>
      </c>
      <c r="E795">
        <v>0</v>
      </c>
      <c r="F795">
        <v>0</v>
      </c>
    </row>
    <row r="796" spans="1:6" x14ac:dyDescent="0.25">
      <c r="A796" t="s">
        <v>1747</v>
      </c>
      <c r="B796" t="s">
        <v>1748</v>
      </c>
      <c r="C796" s="1">
        <v>-62911.59</v>
      </c>
      <c r="D796" s="1">
        <v>8700</v>
      </c>
      <c r="E796" s="1">
        <v>1392</v>
      </c>
      <c r="F796" s="1">
        <v>-55603.59</v>
      </c>
    </row>
    <row r="797" spans="1:6" x14ac:dyDescent="0.25">
      <c r="A797" t="s">
        <v>1749</v>
      </c>
      <c r="B797" t="s">
        <v>1750</v>
      </c>
      <c r="C797">
        <v>0</v>
      </c>
      <c r="D797">
        <v>0</v>
      </c>
      <c r="E797">
        <v>0</v>
      </c>
      <c r="F797">
        <v>0</v>
      </c>
    </row>
    <row r="798" spans="1:6" x14ac:dyDescent="0.25">
      <c r="A798" t="s">
        <v>1751</v>
      </c>
      <c r="B798" t="s">
        <v>1752</v>
      </c>
      <c r="C798">
        <v>0</v>
      </c>
      <c r="D798">
        <v>0</v>
      </c>
      <c r="E798">
        <v>0</v>
      </c>
      <c r="F798">
        <v>0</v>
      </c>
    </row>
    <row r="799" spans="1:6" x14ac:dyDescent="0.25">
      <c r="A799" t="s">
        <v>1753</v>
      </c>
      <c r="B799" t="s">
        <v>1754</v>
      </c>
      <c r="C799">
        <v>0</v>
      </c>
      <c r="D799">
        <v>0</v>
      </c>
      <c r="E799">
        <v>0</v>
      </c>
      <c r="F799">
        <v>0</v>
      </c>
    </row>
    <row r="800" spans="1:6" x14ac:dyDescent="0.25">
      <c r="A800" t="s">
        <v>1755</v>
      </c>
      <c r="B800" t="s">
        <v>1756</v>
      </c>
      <c r="C800">
        <v>0</v>
      </c>
      <c r="D800">
        <v>0</v>
      </c>
      <c r="E800">
        <v>0</v>
      </c>
      <c r="F800">
        <v>0</v>
      </c>
    </row>
    <row r="801" spans="1:6" x14ac:dyDescent="0.25">
      <c r="A801" t="s">
        <v>1757</v>
      </c>
      <c r="B801" t="s">
        <v>1758</v>
      </c>
      <c r="C801">
        <v>0</v>
      </c>
      <c r="D801">
        <v>0</v>
      </c>
      <c r="E801">
        <v>0</v>
      </c>
      <c r="F801">
        <v>0</v>
      </c>
    </row>
    <row r="802" spans="1:6" x14ac:dyDescent="0.25">
      <c r="A802" t="s">
        <v>1759</v>
      </c>
      <c r="B802" t="s">
        <v>1760</v>
      </c>
      <c r="C802">
        <v>0</v>
      </c>
      <c r="D802">
        <v>0</v>
      </c>
      <c r="E802">
        <v>0</v>
      </c>
      <c r="F802">
        <v>0</v>
      </c>
    </row>
    <row r="803" spans="1:6" x14ac:dyDescent="0.25">
      <c r="A803" t="s">
        <v>1761</v>
      </c>
      <c r="B803" t="s">
        <v>1434</v>
      </c>
      <c r="C803">
        <v>0</v>
      </c>
      <c r="D803">
        <v>0</v>
      </c>
      <c r="E803">
        <v>0</v>
      </c>
      <c r="F803">
        <v>0</v>
      </c>
    </row>
    <row r="804" spans="1:6" x14ac:dyDescent="0.25">
      <c r="A804" t="s">
        <v>1762</v>
      </c>
      <c r="B804" t="s">
        <v>1763</v>
      </c>
      <c r="C804">
        <v>0</v>
      </c>
      <c r="D804">
        <v>0</v>
      </c>
      <c r="E804">
        <v>0</v>
      </c>
      <c r="F804">
        <v>0</v>
      </c>
    </row>
    <row r="805" spans="1:6" x14ac:dyDescent="0.25">
      <c r="A805" t="s">
        <v>1764</v>
      </c>
      <c r="B805" t="s">
        <v>1765</v>
      </c>
      <c r="C805">
        <v>0</v>
      </c>
      <c r="D805">
        <v>0</v>
      </c>
      <c r="E805">
        <v>0</v>
      </c>
      <c r="F805">
        <v>0</v>
      </c>
    </row>
    <row r="806" spans="1:6" x14ac:dyDescent="0.25">
      <c r="A806" t="s">
        <v>1766</v>
      </c>
      <c r="B806" t="s">
        <v>1767</v>
      </c>
      <c r="C806">
        <v>0</v>
      </c>
      <c r="D806">
        <v>0</v>
      </c>
      <c r="E806">
        <v>0</v>
      </c>
      <c r="F806">
        <v>0</v>
      </c>
    </row>
    <row r="807" spans="1:6" x14ac:dyDescent="0.25">
      <c r="A807" t="s">
        <v>1768</v>
      </c>
      <c r="B807" t="s">
        <v>1769</v>
      </c>
      <c r="C807">
        <v>0</v>
      </c>
      <c r="D807">
        <v>0</v>
      </c>
      <c r="E807">
        <v>0</v>
      </c>
      <c r="F807">
        <v>0</v>
      </c>
    </row>
    <row r="808" spans="1:6" x14ac:dyDescent="0.25">
      <c r="A808" t="s">
        <v>1770</v>
      </c>
      <c r="B808" t="s">
        <v>1771</v>
      </c>
      <c r="C808">
        <v>0</v>
      </c>
      <c r="D808">
        <v>0</v>
      </c>
      <c r="E808">
        <v>0</v>
      </c>
      <c r="F808">
        <v>0</v>
      </c>
    </row>
    <row r="809" spans="1:6" x14ac:dyDescent="0.25">
      <c r="A809" t="s">
        <v>1772</v>
      </c>
      <c r="B809" t="s">
        <v>1773</v>
      </c>
      <c r="C809">
        <v>0</v>
      </c>
      <c r="D809">
        <v>0</v>
      </c>
      <c r="E809">
        <v>0</v>
      </c>
      <c r="F809">
        <v>0</v>
      </c>
    </row>
    <row r="810" spans="1:6" x14ac:dyDescent="0.25">
      <c r="A810" t="s">
        <v>1774</v>
      </c>
      <c r="B810" t="s">
        <v>1775</v>
      </c>
      <c r="C810">
        <v>0</v>
      </c>
      <c r="D810">
        <v>0</v>
      </c>
      <c r="E810">
        <v>0</v>
      </c>
      <c r="F810">
        <v>0</v>
      </c>
    </row>
    <row r="811" spans="1:6" x14ac:dyDescent="0.25">
      <c r="A811" t="s">
        <v>1776</v>
      </c>
      <c r="B811" t="s">
        <v>1777</v>
      </c>
      <c r="C811">
        <v>0</v>
      </c>
      <c r="D811">
        <v>0</v>
      </c>
      <c r="E811">
        <v>0</v>
      </c>
      <c r="F811">
        <v>0</v>
      </c>
    </row>
    <row r="812" spans="1:6" x14ac:dyDescent="0.25">
      <c r="A812" t="s">
        <v>1778</v>
      </c>
      <c r="B812" t="s">
        <v>1779</v>
      </c>
      <c r="C812">
        <v>0</v>
      </c>
      <c r="D812">
        <v>0</v>
      </c>
      <c r="E812">
        <v>0</v>
      </c>
      <c r="F812">
        <v>0</v>
      </c>
    </row>
    <row r="813" spans="1:6" x14ac:dyDescent="0.25">
      <c r="A813" t="s">
        <v>1780</v>
      </c>
      <c r="B813" t="s">
        <v>1781</v>
      </c>
      <c r="C813">
        <v>0</v>
      </c>
      <c r="D813">
        <v>0</v>
      </c>
      <c r="E813">
        <v>0</v>
      </c>
      <c r="F813">
        <v>0</v>
      </c>
    </row>
    <row r="814" spans="1:6" x14ac:dyDescent="0.25">
      <c r="A814" t="s">
        <v>1782</v>
      </c>
      <c r="B814" t="s">
        <v>1307</v>
      </c>
      <c r="C814">
        <v>0</v>
      </c>
      <c r="D814">
        <v>0</v>
      </c>
      <c r="E814">
        <v>0</v>
      </c>
      <c r="F814">
        <v>0</v>
      </c>
    </row>
    <row r="815" spans="1:6" x14ac:dyDescent="0.25">
      <c r="A815" t="s">
        <v>1783</v>
      </c>
      <c r="B815" t="s">
        <v>1784</v>
      </c>
      <c r="C815">
        <v>0</v>
      </c>
      <c r="D815">
        <v>0</v>
      </c>
      <c r="E815">
        <v>0</v>
      </c>
      <c r="F815">
        <v>0</v>
      </c>
    </row>
    <row r="816" spans="1:6" x14ac:dyDescent="0.25">
      <c r="A816" t="s">
        <v>1785</v>
      </c>
      <c r="B816" t="s">
        <v>1786</v>
      </c>
      <c r="C816">
        <v>0</v>
      </c>
      <c r="D816">
        <v>0</v>
      </c>
      <c r="E816">
        <v>0</v>
      </c>
      <c r="F816">
        <v>0</v>
      </c>
    </row>
    <row r="817" spans="1:6" x14ac:dyDescent="0.25">
      <c r="A817" t="s">
        <v>1787</v>
      </c>
      <c r="B817" t="s">
        <v>1788</v>
      </c>
      <c r="C817">
        <v>0</v>
      </c>
      <c r="D817">
        <v>0</v>
      </c>
      <c r="E817">
        <v>0</v>
      </c>
      <c r="F817">
        <v>0</v>
      </c>
    </row>
    <row r="818" spans="1:6" x14ac:dyDescent="0.25">
      <c r="A818" t="s">
        <v>1789</v>
      </c>
      <c r="B818" t="s">
        <v>1790</v>
      </c>
      <c r="C818">
        <v>0</v>
      </c>
      <c r="D818">
        <v>0</v>
      </c>
      <c r="E818">
        <v>0</v>
      </c>
      <c r="F818">
        <v>0</v>
      </c>
    </row>
    <row r="819" spans="1:6" x14ac:dyDescent="0.25">
      <c r="A819" t="s">
        <v>1791</v>
      </c>
      <c r="B819" t="s">
        <v>1792</v>
      </c>
      <c r="C819">
        <v>0</v>
      </c>
      <c r="D819">
        <v>0</v>
      </c>
      <c r="E819">
        <v>0</v>
      </c>
      <c r="F819">
        <v>0</v>
      </c>
    </row>
    <row r="820" spans="1:6" x14ac:dyDescent="0.25">
      <c r="A820" t="s">
        <v>1793</v>
      </c>
      <c r="B820" t="s">
        <v>1794</v>
      </c>
      <c r="C820">
        <v>0</v>
      </c>
      <c r="D820">
        <v>0</v>
      </c>
      <c r="E820">
        <v>0</v>
      </c>
      <c r="F820">
        <v>0</v>
      </c>
    </row>
    <row r="821" spans="1:6" x14ac:dyDescent="0.25">
      <c r="A821" t="s">
        <v>1795</v>
      </c>
      <c r="B821" t="s">
        <v>1796</v>
      </c>
      <c r="C821">
        <v>0</v>
      </c>
      <c r="D821">
        <v>0</v>
      </c>
      <c r="E821">
        <v>0</v>
      </c>
      <c r="F821">
        <v>0</v>
      </c>
    </row>
    <row r="822" spans="1:6" x14ac:dyDescent="0.25">
      <c r="A822" t="s">
        <v>1797</v>
      </c>
      <c r="B822" t="s">
        <v>1798</v>
      </c>
      <c r="C822">
        <v>0</v>
      </c>
      <c r="D822">
        <v>0</v>
      </c>
      <c r="E822">
        <v>0</v>
      </c>
      <c r="F822">
        <v>0</v>
      </c>
    </row>
    <row r="823" spans="1:6" x14ac:dyDescent="0.25">
      <c r="A823" t="s">
        <v>1799</v>
      </c>
      <c r="B823" t="s">
        <v>598</v>
      </c>
      <c r="C823">
        <v>0</v>
      </c>
      <c r="D823">
        <v>0</v>
      </c>
      <c r="E823">
        <v>0</v>
      </c>
      <c r="F823">
        <v>0</v>
      </c>
    </row>
    <row r="824" spans="1:6" x14ac:dyDescent="0.25">
      <c r="A824" t="s">
        <v>1800</v>
      </c>
      <c r="B824" t="s">
        <v>494</v>
      </c>
      <c r="C824">
        <v>0</v>
      </c>
      <c r="D824">
        <v>0</v>
      </c>
      <c r="E824">
        <v>0</v>
      </c>
      <c r="F824">
        <v>0</v>
      </c>
    </row>
    <row r="825" spans="1:6" x14ac:dyDescent="0.25">
      <c r="A825" t="s">
        <v>1801</v>
      </c>
      <c r="B825" t="s">
        <v>1802</v>
      </c>
      <c r="C825">
        <v>0</v>
      </c>
      <c r="D825">
        <v>0</v>
      </c>
      <c r="E825">
        <v>0</v>
      </c>
      <c r="F825">
        <v>0</v>
      </c>
    </row>
    <row r="826" spans="1:6" x14ac:dyDescent="0.25">
      <c r="A826" t="s">
        <v>1803</v>
      </c>
      <c r="B826" t="s">
        <v>1804</v>
      </c>
      <c r="C826">
        <v>0</v>
      </c>
      <c r="D826">
        <v>0</v>
      </c>
      <c r="E826">
        <v>0</v>
      </c>
      <c r="F826">
        <v>0</v>
      </c>
    </row>
    <row r="827" spans="1:6" x14ac:dyDescent="0.25">
      <c r="A827" t="s">
        <v>1805</v>
      </c>
      <c r="B827" t="s">
        <v>1806</v>
      </c>
      <c r="C827">
        <v>0</v>
      </c>
      <c r="D827">
        <v>0</v>
      </c>
      <c r="E827">
        <v>0</v>
      </c>
      <c r="F827">
        <v>0</v>
      </c>
    </row>
    <row r="828" spans="1:6" x14ac:dyDescent="0.25">
      <c r="A828" t="s">
        <v>1807</v>
      </c>
      <c r="B828" t="s">
        <v>1808</v>
      </c>
      <c r="C828">
        <v>0</v>
      </c>
      <c r="D828">
        <v>0</v>
      </c>
      <c r="E828">
        <v>0</v>
      </c>
      <c r="F828">
        <v>0</v>
      </c>
    </row>
    <row r="829" spans="1:6" x14ac:dyDescent="0.25">
      <c r="A829" t="s">
        <v>1809</v>
      </c>
      <c r="B829" t="s">
        <v>1810</v>
      </c>
      <c r="C829">
        <v>0</v>
      </c>
      <c r="D829">
        <v>0</v>
      </c>
      <c r="E829">
        <v>0</v>
      </c>
      <c r="F829">
        <v>0</v>
      </c>
    </row>
    <row r="830" spans="1:6" x14ac:dyDescent="0.25">
      <c r="A830" t="s">
        <v>1811</v>
      </c>
      <c r="B830" t="s">
        <v>1727</v>
      </c>
      <c r="C830">
        <v>0</v>
      </c>
      <c r="D830">
        <v>0</v>
      </c>
      <c r="E830">
        <v>0</v>
      </c>
      <c r="F830">
        <v>0</v>
      </c>
    </row>
    <row r="831" spans="1:6" x14ac:dyDescent="0.25">
      <c r="A831" t="s">
        <v>1812</v>
      </c>
      <c r="B831" t="s">
        <v>588</v>
      </c>
      <c r="C831">
        <v>0</v>
      </c>
      <c r="D831">
        <v>0</v>
      </c>
      <c r="E831">
        <v>0</v>
      </c>
      <c r="F831">
        <v>0</v>
      </c>
    </row>
    <row r="832" spans="1:6" x14ac:dyDescent="0.25">
      <c r="A832" t="s">
        <v>1813</v>
      </c>
      <c r="B832" t="s">
        <v>1441</v>
      </c>
      <c r="C832">
        <v>0</v>
      </c>
      <c r="D832">
        <v>0</v>
      </c>
      <c r="E832">
        <v>0</v>
      </c>
      <c r="F832">
        <v>0</v>
      </c>
    </row>
    <row r="833" spans="1:6" x14ac:dyDescent="0.25">
      <c r="A833" t="s">
        <v>1814</v>
      </c>
      <c r="B833" t="s">
        <v>1815</v>
      </c>
      <c r="C833" s="1">
        <v>13500</v>
      </c>
      <c r="D833">
        <v>0</v>
      </c>
      <c r="E833">
        <v>0</v>
      </c>
      <c r="F833" s="1">
        <v>13500</v>
      </c>
    </row>
    <row r="834" spans="1:6" x14ac:dyDescent="0.25">
      <c r="A834" t="s">
        <v>1816</v>
      </c>
      <c r="B834" t="s">
        <v>1817</v>
      </c>
      <c r="C834" s="1">
        <v>13500</v>
      </c>
      <c r="D834">
        <v>0</v>
      </c>
      <c r="E834">
        <v>0</v>
      </c>
      <c r="F834" s="1">
        <v>13500</v>
      </c>
    </row>
    <row r="835" spans="1:6" x14ac:dyDescent="0.25">
      <c r="A835" t="s">
        <v>1818</v>
      </c>
      <c r="B835" t="s">
        <v>1819</v>
      </c>
      <c r="C835" s="1">
        <v>7983.47</v>
      </c>
      <c r="D835">
        <v>0</v>
      </c>
      <c r="E835">
        <v>0</v>
      </c>
      <c r="F835" s="1">
        <v>7983.47</v>
      </c>
    </row>
    <row r="836" spans="1:6" x14ac:dyDescent="0.25">
      <c r="A836" t="s">
        <v>1820</v>
      </c>
      <c r="B836" t="s">
        <v>1821</v>
      </c>
      <c r="C836">
        <v>0</v>
      </c>
      <c r="D836">
        <v>0</v>
      </c>
      <c r="E836">
        <v>0</v>
      </c>
      <c r="F836">
        <v>0</v>
      </c>
    </row>
    <row r="837" spans="1:6" x14ac:dyDescent="0.25">
      <c r="A837" t="s">
        <v>1822</v>
      </c>
      <c r="B837" t="s">
        <v>1823</v>
      </c>
      <c r="C837">
        <v>0</v>
      </c>
      <c r="D837">
        <v>0</v>
      </c>
      <c r="E837">
        <v>0</v>
      </c>
      <c r="F837">
        <v>0</v>
      </c>
    </row>
    <row r="838" spans="1:6" x14ac:dyDescent="0.25">
      <c r="A838" t="s">
        <v>1824</v>
      </c>
      <c r="B838" t="s">
        <v>1825</v>
      </c>
      <c r="C838" s="1">
        <v>8926669.8200000003</v>
      </c>
      <c r="D838" s="1">
        <v>370858.76</v>
      </c>
      <c r="E838" s="1">
        <v>307079.90000000002</v>
      </c>
      <c r="F838" s="1">
        <v>8990448.6799999997</v>
      </c>
    </row>
    <row r="839" spans="1:6" x14ac:dyDescent="0.25">
      <c r="A839" t="s">
        <v>1826</v>
      </c>
      <c r="B839" t="s">
        <v>1827</v>
      </c>
      <c r="C839" s="1">
        <v>4350571.5599999996</v>
      </c>
      <c r="D839" s="1">
        <v>22907</v>
      </c>
      <c r="E839" s="1">
        <v>45814</v>
      </c>
      <c r="F839" s="1">
        <v>4327664.5599999996</v>
      </c>
    </row>
    <row r="840" spans="1:6" x14ac:dyDescent="0.25">
      <c r="A840" t="s">
        <v>1828</v>
      </c>
      <c r="B840" t="s">
        <v>1829</v>
      </c>
      <c r="C840" s="1">
        <v>357185.95</v>
      </c>
      <c r="D840">
        <v>0</v>
      </c>
      <c r="E840">
        <v>0</v>
      </c>
      <c r="F840" s="1">
        <v>357185.95</v>
      </c>
    </row>
    <row r="841" spans="1:6" x14ac:dyDescent="0.25">
      <c r="A841" t="s">
        <v>1830</v>
      </c>
      <c r="B841" t="s">
        <v>1831</v>
      </c>
      <c r="C841">
        <v>0</v>
      </c>
      <c r="D841">
        <v>0</v>
      </c>
      <c r="E841">
        <v>0</v>
      </c>
      <c r="F841">
        <v>0</v>
      </c>
    </row>
    <row r="842" spans="1:6" x14ac:dyDescent="0.25">
      <c r="A842" t="s">
        <v>1832</v>
      </c>
      <c r="B842" t="s">
        <v>1833</v>
      </c>
      <c r="C842" s="1">
        <v>3993385.61</v>
      </c>
      <c r="D842" s="1">
        <v>22907</v>
      </c>
      <c r="E842" s="1">
        <v>45814</v>
      </c>
      <c r="F842" s="1">
        <v>3970478.61</v>
      </c>
    </row>
    <row r="843" spans="1:6" x14ac:dyDescent="0.25">
      <c r="A843" t="s">
        <v>1834</v>
      </c>
      <c r="B843" t="s">
        <v>1835</v>
      </c>
      <c r="C843">
        <v>0</v>
      </c>
      <c r="D843">
        <v>0</v>
      </c>
      <c r="E843">
        <v>0</v>
      </c>
      <c r="F843">
        <v>0</v>
      </c>
    </row>
    <row r="844" spans="1:6" x14ac:dyDescent="0.25">
      <c r="A844" t="s">
        <v>1836</v>
      </c>
      <c r="B844" t="s">
        <v>1837</v>
      </c>
      <c r="C844">
        <v>0</v>
      </c>
      <c r="D844">
        <v>0</v>
      </c>
      <c r="E844">
        <v>0</v>
      </c>
      <c r="F844">
        <v>0</v>
      </c>
    </row>
    <row r="845" spans="1:6" x14ac:dyDescent="0.25">
      <c r="A845" t="s">
        <v>1838</v>
      </c>
      <c r="B845" t="s">
        <v>1839</v>
      </c>
      <c r="C845">
        <v>0</v>
      </c>
      <c r="D845">
        <v>0</v>
      </c>
      <c r="E845">
        <v>0</v>
      </c>
      <c r="F845">
        <v>0</v>
      </c>
    </row>
    <row r="846" spans="1:6" x14ac:dyDescent="0.25">
      <c r="A846" t="s">
        <v>1840</v>
      </c>
      <c r="B846" t="s">
        <v>1841</v>
      </c>
      <c r="C846">
        <v>0</v>
      </c>
      <c r="D846">
        <v>0</v>
      </c>
      <c r="E846">
        <v>0</v>
      </c>
      <c r="F846">
        <v>0</v>
      </c>
    </row>
    <row r="847" spans="1:6" x14ac:dyDescent="0.25">
      <c r="A847" t="s">
        <v>1842</v>
      </c>
      <c r="B847" t="s">
        <v>1843</v>
      </c>
      <c r="C847" s="1">
        <v>896771</v>
      </c>
      <c r="D847">
        <v>0</v>
      </c>
      <c r="E847">
        <v>0</v>
      </c>
      <c r="F847" s="1">
        <v>896771</v>
      </c>
    </row>
    <row r="848" spans="1:6" x14ac:dyDescent="0.25">
      <c r="A848" t="s">
        <v>1844</v>
      </c>
      <c r="B848" t="s">
        <v>1843</v>
      </c>
      <c r="C848" s="1">
        <v>896771</v>
      </c>
      <c r="D848">
        <v>0</v>
      </c>
      <c r="E848">
        <v>0</v>
      </c>
      <c r="F848" s="1">
        <v>896771</v>
      </c>
    </row>
    <row r="849" spans="1:6" x14ac:dyDescent="0.25">
      <c r="A849" t="s">
        <v>1845</v>
      </c>
      <c r="B849" t="s">
        <v>1270</v>
      </c>
      <c r="C849" s="1">
        <v>3679327.26</v>
      </c>
      <c r="D849" s="1">
        <v>347951.76</v>
      </c>
      <c r="E849" s="1">
        <v>261265.9</v>
      </c>
      <c r="F849" s="1">
        <v>3766013.12</v>
      </c>
    </row>
    <row r="850" spans="1:6" x14ac:dyDescent="0.25">
      <c r="A850" t="s">
        <v>1846</v>
      </c>
      <c r="B850" t="s">
        <v>1847</v>
      </c>
      <c r="C850" s="1">
        <v>267635.94</v>
      </c>
      <c r="D850" s="1">
        <v>265023.96000000002</v>
      </c>
      <c r="E850" s="1">
        <v>261265.9</v>
      </c>
      <c r="F850" s="1">
        <v>271394</v>
      </c>
    </row>
    <row r="851" spans="1:6" x14ac:dyDescent="0.25">
      <c r="A851" t="s">
        <v>1848</v>
      </c>
      <c r="B851" t="s">
        <v>1849</v>
      </c>
      <c r="C851" s="1">
        <v>18290.71</v>
      </c>
      <c r="D851" s="1">
        <v>5435.12</v>
      </c>
      <c r="E851">
        <v>0</v>
      </c>
      <c r="F851" s="1">
        <v>23725.83</v>
      </c>
    </row>
    <row r="852" spans="1:6" x14ac:dyDescent="0.25">
      <c r="A852" t="s">
        <v>1850</v>
      </c>
      <c r="B852" t="s">
        <v>1851</v>
      </c>
      <c r="C852" s="1">
        <v>1175944.6100000001</v>
      </c>
      <c r="D852" s="1">
        <v>77492.679999999993</v>
      </c>
      <c r="E852">
        <v>0</v>
      </c>
      <c r="F852" s="1">
        <v>1253437.29</v>
      </c>
    </row>
    <row r="853" spans="1:6" x14ac:dyDescent="0.25">
      <c r="A853" t="s">
        <v>1852</v>
      </c>
      <c r="B853" t="s">
        <v>1853</v>
      </c>
      <c r="C853" s="1">
        <v>2217456</v>
      </c>
      <c r="D853">
        <v>0</v>
      </c>
      <c r="E853">
        <v>0</v>
      </c>
      <c r="F853" s="1">
        <v>2217456</v>
      </c>
    </row>
    <row r="854" spans="1:6" x14ac:dyDescent="0.25">
      <c r="A854" t="s">
        <v>3</v>
      </c>
      <c r="B854" t="s">
        <v>1854</v>
      </c>
      <c r="C854" s="1">
        <v>38095435</v>
      </c>
      <c r="D854">
        <v>0</v>
      </c>
      <c r="E854">
        <v>0</v>
      </c>
      <c r="F854" s="1">
        <v>38095435</v>
      </c>
    </row>
    <row r="855" spans="1:6" x14ac:dyDescent="0.25">
      <c r="A855" t="s">
        <v>1855</v>
      </c>
      <c r="B855" t="s">
        <v>1856</v>
      </c>
      <c r="C855">
        <v>0</v>
      </c>
      <c r="D855">
        <v>0</v>
      </c>
      <c r="E855">
        <v>0</v>
      </c>
      <c r="F855">
        <v>0</v>
      </c>
    </row>
    <row r="856" spans="1:6" x14ac:dyDescent="0.25">
      <c r="A856" t="s">
        <v>1857</v>
      </c>
      <c r="B856" t="s">
        <v>1858</v>
      </c>
      <c r="C856">
        <v>0</v>
      </c>
      <c r="D856">
        <v>0</v>
      </c>
      <c r="E856">
        <v>0</v>
      </c>
      <c r="F856">
        <v>0</v>
      </c>
    </row>
    <row r="857" spans="1:6" x14ac:dyDescent="0.25">
      <c r="A857" t="s">
        <v>1859</v>
      </c>
      <c r="B857" t="s">
        <v>1858</v>
      </c>
      <c r="C857">
        <v>0</v>
      </c>
      <c r="D857">
        <v>0</v>
      </c>
      <c r="E857">
        <v>0</v>
      </c>
      <c r="F857">
        <v>0</v>
      </c>
    </row>
    <row r="858" spans="1:6" x14ac:dyDescent="0.25">
      <c r="A858" t="s">
        <v>1860</v>
      </c>
      <c r="B858" t="s">
        <v>1861</v>
      </c>
      <c r="C858" s="1">
        <v>658925.07999999996</v>
      </c>
      <c r="D858">
        <v>0</v>
      </c>
      <c r="E858">
        <v>0</v>
      </c>
      <c r="F858" s="1">
        <v>658925.07999999996</v>
      </c>
    </row>
    <row r="859" spans="1:6" x14ac:dyDescent="0.25">
      <c r="A859" t="s">
        <v>1862</v>
      </c>
      <c r="B859" t="s">
        <v>1863</v>
      </c>
      <c r="C859" s="1">
        <v>658925.07999999996</v>
      </c>
      <c r="D859">
        <v>0</v>
      </c>
      <c r="E859">
        <v>0</v>
      </c>
      <c r="F859" s="1">
        <v>658925.07999999996</v>
      </c>
    </row>
    <row r="860" spans="1:6" x14ac:dyDescent="0.25">
      <c r="A860" t="s">
        <v>1864</v>
      </c>
      <c r="B860" t="s">
        <v>1865</v>
      </c>
      <c r="C860">
        <v>0</v>
      </c>
      <c r="D860">
        <v>0</v>
      </c>
      <c r="E860">
        <v>0</v>
      </c>
      <c r="F860">
        <v>0</v>
      </c>
    </row>
    <row r="861" spans="1:6" x14ac:dyDescent="0.25">
      <c r="A861" t="s">
        <v>1866</v>
      </c>
      <c r="B861" t="s">
        <v>1867</v>
      </c>
      <c r="C861">
        <v>0</v>
      </c>
      <c r="D861">
        <v>0</v>
      </c>
      <c r="E861">
        <v>0</v>
      </c>
      <c r="F861">
        <v>0</v>
      </c>
    </row>
    <row r="862" spans="1:6" x14ac:dyDescent="0.25">
      <c r="A862" t="s">
        <v>1868</v>
      </c>
      <c r="B862" t="s">
        <v>1863</v>
      </c>
      <c r="C862">
        <v>0</v>
      </c>
      <c r="D862">
        <v>0</v>
      </c>
      <c r="E862">
        <v>0</v>
      </c>
      <c r="F862">
        <v>0</v>
      </c>
    </row>
    <row r="863" spans="1:6" x14ac:dyDescent="0.25">
      <c r="A863" t="s">
        <v>1869</v>
      </c>
      <c r="B863" t="s">
        <v>1870</v>
      </c>
      <c r="C863" s="1">
        <v>658925.07999999996</v>
      </c>
      <c r="D863">
        <v>0</v>
      </c>
      <c r="E863">
        <v>0</v>
      </c>
      <c r="F863" s="1">
        <v>658925.07999999996</v>
      </c>
    </row>
    <row r="864" spans="1:6" x14ac:dyDescent="0.25">
      <c r="A864" t="s">
        <v>1871</v>
      </c>
      <c r="B864" t="s">
        <v>1872</v>
      </c>
      <c r="C864">
        <v>0</v>
      </c>
      <c r="D864">
        <v>0</v>
      </c>
      <c r="E864">
        <v>0</v>
      </c>
      <c r="F864">
        <v>0</v>
      </c>
    </row>
    <row r="865" spans="1:6" x14ac:dyDescent="0.25">
      <c r="A865" t="s">
        <v>1873</v>
      </c>
      <c r="B865" t="s">
        <v>1874</v>
      </c>
      <c r="C865">
        <v>0</v>
      </c>
      <c r="D865">
        <v>0</v>
      </c>
      <c r="E865">
        <v>0</v>
      </c>
      <c r="F865">
        <v>0</v>
      </c>
    </row>
    <row r="866" spans="1:6" x14ac:dyDescent="0.25">
      <c r="A866" t="s">
        <v>1875</v>
      </c>
      <c r="B866" t="s">
        <v>1876</v>
      </c>
      <c r="C866">
        <v>0</v>
      </c>
      <c r="D866">
        <v>0</v>
      </c>
      <c r="E866">
        <v>0</v>
      </c>
      <c r="F866">
        <v>0</v>
      </c>
    </row>
    <row r="867" spans="1:6" x14ac:dyDescent="0.25">
      <c r="A867" t="s">
        <v>1877</v>
      </c>
      <c r="B867" t="s">
        <v>1878</v>
      </c>
      <c r="C867">
        <v>0</v>
      </c>
      <c r="D867">
        <v>0</v>
      </c>
      <c r="E867">
        <v>0</v>
      </c>
      <c r="F867">
        <v>0</v>
      </c>
    </row>
    <row r="868" spans="1:6" x14ac:dyDescent="0.25">
      <c r="A868" t="s">
        <v>1879</v>
      </c>
      <c r="B868" t="s">
        <v>1880</v>
      </c>
      <c r="C868">
        <v>0</v>
      </c>
      <c r="D868">
        <v>0</v>
      </c>
      <c r="E868">
        <v>0</v>
      </c>
      <c r="F868">
        <v>0</v>
      </c>
    </row>
    <row r="869" spans="1:6" x14ac:dyDescent="0.25">
      <c r="A869" t="s">
        <v>1881</v>
      </c>
      <c r="B869" t="s">
        <v>1882</v>
      </c>
      <c r="C869" s="1">
        <v>31965171.27</v>
      </c>
      <c r="D869">
        <v>0</v>
      </c>
      <c r="E869">
        <v>0</v>
      </c>
      <c r="F869" s="1">
        <v>31965171.27</v>
      </c>
    </row>
    <row r="870" spans="1:6" x14ac:dyDescent="0.25">
      <c r="A870" t="s">
        <v>1883</v>
      </c>
      <c r="B870" t="s">
        <v>1882</v>
      </c>
      <c r="C870" s="1">
        <v>31965171.27</v>
      </c>
      <c r="D870">
        <v>0</v>
      </c>
      <c r="E870">
        <v>0</v>
      </c>
      <c r="F870" s="1">
        <v>31965171.27</v>
      </c>
    </row>
    <row r="871" spans="1:6" x14ac:dyDescent="0.25">
      <c r="A871" t="s">
        <v>1884</v>
      </c>
      <c r="B871" t="s">
        <v>1882</v>
      </c>
      <c r="C871">
        <v>0</v>
      </c>
      <c r="D871">
        <v>0</v>
      </c>
      <c r="E871">
        <v>0</v>
      </c>
      <c r="F871">
        <v>0</v>
      </c>
    </row>
    <row r="872" spans="1:6" x14ac:dyDescent="0.25">
      <c r="A872" t="s">
        <v>1885</v>
      </c>
      <c r="B872" t="s">
        <v>1886</v>
      </c>
      <c r="C872" s="1">
        <v>301735.83</v>
      </c>
      <c r="D872">
        <v>0</v>
      </c>
      <c r="E872">
        <v>0</v>
      </c>
      <c r="F872" s="1">
        <v>301735.83</v>
      </c>
    </row>
    <row r="873" spans="1:6" x14ac:dyDescent="0.25">
      <c r="A873" t="s">
        <v>1887</v>
      </c>
      <c r="B873" t="s">
        <v>1888</v>
      </c>
      <c r="C873">
        <v>0.02</v>
      </c>
      <c r="D873">
        <v>0</v>
      </c>
      <c r="E873">
        <v>0</v>
      </c>
      <c r="F873">
        <v>0.02</v>
      </c>
    </row>
    <row r="874" spans="1:6" x14ac:dyDescent="0.25">
      <c r="A874" t="s">
        <v>1889</v>
      </c>
      <c r="B874" t="s">
        <v>1890</v>
      </c>
      <c r="C874" s="1">
        <v>924836.71</v>
      </c>
      <c r="D874">
        <v>0</v>
      </c>
      <c r="E874">
        <v>0</v>
      </c>
      <c r="F874" s="1">
        <v>924836.71</v>
      </c>
    </row>
    <row r="875" spans="1:6" x14ac:dyDescent="0.25">
      <c r="A875" t="s">
        <v>1891</v>
      </c>
      <c r="B875" t="s">
        <v>1892</v>
      </c>
      <c r="C875" s="1">
        <v>164823.87</v>
      </c>
      <c r="D875">
        <v>0</v>
      </c>
      <c r="E875">
        <v>0</v>
      </c>
      <c r="F875" s="1">
        <v>164823.87</v>
      </c>
    </row>
    <row r="876" spans="1:6" x14ac:dyDescent="0.25">
      <c r="A876" t="s">
        <v>1893</v>
      </c>
      <c r="B876" t="s">
        <v>1894</v>
      </c>
      <c r="C876" s="1">
        <v>727166.48</v>
      </c>
      <c r="D876">
        <v>0</v>
      </c>
      <c r="E876">
        <v>0</v>
      </c>
      <c r="F876" s="1">
        <v>727166.48</v>
      </c>
    </row>
    <row r="877" spans="1:6" x14ac:dyDescent="0.25">
      <c r="A877" t="s">
        <v>1895</v>
      </c>
      <c r="B877" t="s">
        <v>1896</v>
      </c>
      <c r="C877">
        <v>0</v>
      </c>
      <c r="D877">
        <v>0</v>
      </c>
      <c r="E877">
        <v>0</v>
      </c>
      <c r="F877">
        <v>0</v>
      </c>
    </row>
    <row r="878" spans="1:6" x14ac:dyDescent="0.25">
      <c r="A878" t="s">
        <v>1897</v>
      </c>
      <c r="B878" t="s">
        <v>1898</v>
      </c>
      <c r="C878" s="1">
        <v>1680187.11</v>
      </c>
      <c r="D878">
        <v>0</v>
      </c>
      <c r="E878">
        <v>0</v>
      </c>
      <c r="F878" s="1">
        <v>1680187.11</v>
      </c>
    </row>
    <row r="879" spans="1:6" x14ac:dyDescent="0.25">
      <c r="A879" t="s">
        <v>1899</v>
      </c>
      <c r="B879" t="s">
        <v>1900</v>
      </c>
      <c r="C879" s="1">
        <v>966135.88</v>
      </c>
      <c r="D879">
        <v>0</v>
      </c>
      <c r="E879">
        <v>0</v>
      </c>
      <c r="F879" s="1">
        <v>966135.88</v>
      </c>
    </row>
    <row r="880" spans="1:6" x14ac:dyDescent="0.25">
      <c r="A880" t="s">
        <v>1901</v>
      </c>
      <c r="B880" t="s">
        <v>1902</v>
      </c>
      <c r="C880" s="1">
        <v>92506.72</v>
      </c>
      <c r="D880">
        <v>0</v>
      </c>
      <c r="E880">
        <v>0</v>
      </c>
      <c r="F880" s="1">
        <v>92506.72</v>
      </c>
    </row>
    <row r="881" spans="1:6" x14ac:dyDescent="0.25">
      <c r="A881" t="s">
        <v>1903</v>
      </c>
      <c r="B881" t="s">
        <v>1904</v>
      </c>
      <c r="C881" s="1">
        <v>529929.93000000005</v>
      </c>
      <c r="D881">
        <v>0</v>
      </c>
      <c r="E881">
        <v>0</v>
      </c>
      <c r="F881" s="1">
        <v>529929.93000000005</v>
      </c>
    </row>
    <row r="882" spans="1:6" x14ac:dyDescent="0.25">
      <c r="A882" t="s">
        <v>1905</v>
      </c>
      <c r="B882" t="s">
        <v>1906</v>
      </c>
      <c r="C882">
        <v>-0.01</v>
      </c>
      <c r="D882">
        <v>0</v>
      </c>
      <c r="E882">
        <v>0</v>
      </c>
      <c r="F882">
        <v>-0.01</v>
      </c>
    </row>
    <row r="883" spans="1:6" x14ac:dyDescent="0.25">
      <c r="A883" t="s">
        <v>1907</v>
      </c>
      <c r="B883" t="s">
        <v>1908</v>
      </c>
      <c r="C883">
        <v>-0.03</v>
      </c>
      <c r="D883">
        <v>0</v>
      </c>
      <c r="E883">
        <v>0</v>
      </c>
      <c r="F883">
        <v>-0.03</v>
      </c>
    </row>
    <row r="884" spans="1:6" x14ac:dyDescent="0.25">
      <c r="A884" t="s">
        <v>1909</v>
      </c>
      <c r="B884" t="s">
        <v>1910</v>
      </c>
      <c r="C884" s="1">
        <v>1093443.02</v>
      </c>
      <c r="D884">
        <v>0</v>
      </c>
      <c r="E884">
        <v>0</v>
      </c>
      <c r="F884" s="1">
        <v>1093443.02</v>
      </c>
    </row>
    <row r="885" spans="1:6" x14ac:dyDescent="0.25">
      <c r="A885" t="s">
        <v>1911</v>
      </c>
      <c r="B885" t="s">
        <v>1912</v>
      </c>
      <c r="C885" s="1">
        <v>1043326.13</v>
      </c>
      <c r="D885">
        <v>0</v>
      </c>
      <c r="E885">
        <v>0</v>
      </c>
      <c r="F885" s="1">
        <v>1043326.13</v>
      </c>
    </row>
    <row r="886" spans="1:6" x14ac:dyDescent="0.25">
      <c r="A886" t="s">
        <v>1913</v>
      </c>
      <c r="B886" t="s">
        <v>1914</v>
      </c>
      <c r="C886" s="1">
        <v>155720.48000000001</v>
      </c>
      <c r="D886">
        <v>0</v>
      </c>
      <c r="E886">
        <v>0</v>
      </c>
      <c r="F886" s="1">
        <v>155720.48000000001</v>
      </c>
    </row>
    <row r="887" spans="1:6" x14ac:dyDescent="0.25">
      <c r="A887" t="s">
        <v>1915</v>
      </c>
      <c r="B887" t="s">
        <v>1916</v>
      </c>
      <c r="C887" s="1">
        <v>5295690.3899999997</v>
      </c>
      <c r="D887">
        <v>0</v>
      </c>
      <c r="E887">
        <v>0</v>
      </c>
      <c r="F887" s="1">
        <v>5295690.3899999997</v>
      </c>
    </row>
    <row r="888" spans="1:6" x14ac:dyDescent="0.25">
      <c r="A888" t="s">
        <v>1917</v>
      </c>
      <c r="B888" t="s">
        <v>1918</v>
      </c>
      <c r="C888" s="1">
        <v>217476.06</v>
      </c>
      <c r="D888">
        <v>0</v>
      </c>
      <c r="E888">
        <v>0</v>
      </c>
      <c r="F888" s="1">
        <v>217476.06</v>
      </c>
    </row>
    <row r="889" spans="1:6" x14ac:dyDescent="0.25">
      <c r="A889" t="s">
        <v>1919</v>
      </c>
      <c r="B889" t="s">
        <v>1920</v>
      </c>
      <c r="C889">
        <v>-0.01</v>
      </c>
      <c r="D889">
        <v>0</v>
      </c>
      <c r="E889">
        <v>0</v>
      </c>
      <c r="F889">
        <v>-0.01</v>
      </c>
    </row>
    <row r="890" spans="1:6" x14ac:dyDescent="0.25">
      <c r="A890" t="s">
        <v>1921</v>
      </c>
      <c r="B890" t="s">
        <v>1922</v>
      </c>
      <c r="C890" s="1">
        <v>620294.99</v>
      </c>
      <c r="D890">
        <v>0</v>
      </c>
      <c r="E890">
        <v>0</v>
      </c>
      <c r="F890" s="1">
        <v>620294.99</v>
      </c>
    </row>
    <row r="891" spans="1:6" x14ac:dyDescent="0.25">
      <c r="A891" t="s">
        <v>1923</v>
      </c>
      <c r="B891" t="s">
        <v>1924</v>
      </c>
      <c r="C891">
        <v>0</v>
      </c>
      <c r="D891">
        <v>0</v>
      </c>
      <c r="E891">
        <v>0</v>
      </c>
      <c r="F891">
        <v>0</v>
      </c>
    </row>
    <row r="892" spans="1:6" x14ac:dyDescent="0.25">
      <c r="A892" t="s">
        <v>1925</v>
      </c>
      <c r="B892" t="s">
        <v>1926</v>
      </c>
      <c r="C892" s="1">
        <v>1129165.1000000001</v>
      </c>
      <c r="D892">
        <v>0</v>
      </c>
      <c r="E892">
        <v>0</v>
      </c>
      <c r="F892" s="1">
        <v>1129165.1000000001</v>
      </c>
    </row>
    <row r="893" spans="1:6" x14ac:dyDescent="0.25">
      <c r="A893" t="s">
        <v>1927</v>
      </c>
      <c r="B893" t="s">
        <v>1928</v>
      </c>
      <c r="C893">
        <v>0.02</v>
      </c>
      <c r="D893">
        <v>0</v>
      </c>
      <c r="E893">
        <v>0</v>
      </c>
      <c r="F893">
        <v>0.02</v>
      </c>
    </row>
    <row r="894" spans="1:6" x14ac:dyDescent="0.25">
      <c r="A894" t="s">
        <v>1929</v>
      </c>
      <c r="B894" t="s">
        <v>1930</v>
      </c>
      <c r="C894">
        <v>0</v>
      </c>
      <c r="D894">
        <v>0</v>
      </c>
      <c r="E894">
        <v>0</v>
      </c>
      <c r="F894">
        <v>0</v>
      </c>
    </row>
    <row r="895" spans="1:6" x14ac:dyDescent="0.25">
      <c r="A895" t="s">
        <v>1931</v>
      </c>
      <c r="B895" t="s">
        <v>1932</v>
      </c>
      <c r="C895" s="1">
        <v>451414.24</v>
      </c>
      <c r="D895">
        <v>0</v>
      </c>
      <c r="E895">
        <v>0</v>
      </c>
      <c r="F895" s="1">
        <v>451414.24</v>
      </c>
    </row>
    <row r="896" spans="1:6" x14ac:dyDescent="0.25">
      <c r="A896" t="s">
        <v>1933</v>
      </c>
      <c r="B896" t="s">
        <v>1934</v>
      </c>
      <c r="C896" s="1">
        <v>1873497.14</v>
      </c>
      <c r="D896">
        <v>0</v>
      </c>
      <c r="E896">
        <v>0</v>
      </c>
      <c r="F896" s="1">
        <v>1873497.14</v>
      </c>
    </row>
    <row r="897" spans="1:6" x14ac:dyDescent="0.25">
      <c r="A897" t="s">
        <v>1935</v>
      </c>
      <c r="B897" t="s">
        <v>1936</v>
      </c>
      <c r="C897">
        <v>0</v>
      </c>
      <c r="D897">
        <v>0</v>
      </c>
      <c r="E897">
        <v>0</v>
      </c>
      <c r="F897">
        <v>0</v>
      </c>
    </row>
    <row r="898" spans="1:6" x14ac:dyDescent="0.25">
      <c r="A898" t="s">
        <v>1937</v>
      </c>
      <c r="B898" t="s">
        <v>1938</v>
      </c>
      <c r="C898">
        <v>0.01</v>
      </c>
      <c r="D898">
        <v>0</v>
      </c>
      <c r="E898">
        <v>0</v>
      </c>
      <c r="F898">
        <v>0.01</v>
      </c>
    </row>
    <row r="899" spans="1:6" x14ac:dyDescent="0.25">
      <c r="A899" t="s">
        <v>1939</v>
      </c>
      <c r="B899" t="s">
        <v>1940</v>
      </c>
      <c r="C899" s="1">
        <v>15670.37</v>
      </c>
      <c r="D899">
        <v>0</v>
      </c>
      <c r="E899">
        <v>0</v>
      </c>
      <c r="F899" s="1">
        <v>15670.37</v>
      </c>
    </row>
    <row r="900" spans="1:6" x14ac:dyDescent="0.25">
      <c r="A900" t="s">
        <v>1941</v>
      </c>
      <c r="B900" t="s">
        <v>1942</v>
      </c>
      <c r="C900" s="1">
        <v>3427510.42</v>
      </c>
      <c r="D900">
        <v>0</v>
      </c>
      <c r="E900">
        <v>0</v>
      </c>
      <c r="F900" s="1">
        <v>3427510.42</v>
      </c>
    </row>
    <row r="901" spans="1:6" x14ac:dyDescent="0.25">
      <c r="A901" t="s">
        <v>1943</v>
      </c>
      <c r="B901" t="s">
        <v>1944</v>
      </c>
      <c r="C901">
        <v>0</v>
      </c>
      <c r="D901">
        <v>0</v>
      </c>
      <c r="E901">
        <v>0</v>
      </c>
      <c r="F901">
        <v>0</v>
      </c>
    </row>
    <row r="902" spans="1:6" x14ac:dyDescent="0.25">
      <c r="A902" t="s">
        <v>1945</v>
      </c>
      <c r="B902" t="s">
        <v>1946</v>
      </c>
      <c r="C902">
        <v>0</v>
      </c>
      <c r="D902">
        <v>0</v>
      </c>
      <c r="E902">
        <v>0</v>
      </c>
      <c r="F902">
        <v>0</v>
      </c>
    </row>
    <row r="903" spans="1:6" x14ac:dyDescent="0.25">
      <c r="A903" t="s">
        <v>1947</v>
      </c>
      <c r="B903" t="s">
        <v>1948</v>
      </c>
      <c r="C903" s="1">
        <v>932661.94</v>
      </c>
      <c r="D903">
        <v>0</v>
      </c>
      <c r="E903">
        <v>0</v>
      </c>
      <c r="F903" s="1">
        <v>932661.94</v>
      </c>
    </row>
    <row r="904" spans="1:6" x14ac:dyDescent="0.25">
      <c r="A904" t="s">
        <v>1949</v>
      </c>
      <c r="B904" t="s">
        <v>1950</v>
      </c>
      <c r="C904">
        <v>0</v>
      </c>
      <c r="D904">
        <v>0</v>
      </c>
      <c r="E904">
        <v>0</v>
      </c>
      <c r="F904">
        <v>0</v>
      </c>
    </row>
    <row r="905" spans="1:6" x14ac:dyDescent="0.25">
      <c r="A905" t="s">
        <v>1951</v>
      </c>
      <c r="B905" t="s">
        <v>1952</v>
      </c>
      <c r="C905" s="1">
        <v>807457.36</v>
      </c>
      <c r="D905">
        <v>0</v>
      </c>
      <c r="E905">
        <v>0</v>
      </c>
      <c r="F905" s="1">
        <v>807457.36</v>
      </c>
    </row>
    <row r="906" spans="1:6" x14ac:dyDescent="0.25">
      <c r="A906" t="s">
        <v>1953</v>
      </c>
      <c r="B906" t="s">
        <v>1954</v>
      </c>
      <c r="C906">
        <v>0</v>
      </c>
      <c r="D906">
        <v>0</v>
      </c>
      <c r="E906">
        <v>0</v>
      </c>
      <c r="F906">
        <v>0</v>
      </c>
    </row>
    <row r="907" spans="1:6" x14ac:dyDescent="0.25">
      <c r="A907" t="s">
        <v>1955</v>
      </c>
      <c r="B907" t="s">
        <v>1956</v>
      </c>
      <c r="C907">
        <v>0</v>
      </c>
      <c r="D907">
        <v>0</v>
      </c>
      <c r="E907">
        <v>0</v>
      </c>
      <c r="F907">
        <v>0</v>
      </c>
    </row>
    <row r="908" spans="1:6" x14ac:dyDescent="0.25">
      <c r="A908" t="s">
        <v>1957</v>
      </c>
      <c r="B908" t="s">
        <v>1958</v>
      </c>
      <c r="C908" s="1">
        <v>496883.38</v>
      </c>
      <c r="D908">
        <v>0</v>
      </c>
      <c r="E908">
        <v>0</v>
      </c>
      <c r="F908" s="1">
        <v>496883.38</v>
      </c>
    </row>
    <row r="909" spans="1:6" x14ac:dyDescent="0.25">
      <c r="A909" t="s">
        <v>1959</v>
      </c>
      <c r="B909" t="s">
        <v>1960</v>
      </c>
      <c r="C909" s="1">
        <v>189459.28</v>
      </c>
      <c r="D909">
        <v>0</v>
      </c>
      <c r="E909">
        <v>0</v>
      </c>
      <c r="F909" s="1">
        <v>189459.28</v>
      </c>
    </row>
    <row r="910" spans="1:6" x14ac:dyDescent="0.25">
      <c r="A910" t="s">
        <v>1961</v>
      </c>
      <c r="B910" t="s">
        <v>1962</v>
      </c>
      <c r="C910" s="1">
        <v>15203.03</v>
      </c>
      <c r="D910">
        <v>0</v>
      </c>
      <c r="E910">
        <v>0</v>
      </c>
      <c r="F910" s="1">
        <v>15203.03</v>
      </c>
    </row>
    <row r="911" spans="1:6" x14ac:dyDescent="0.25">
      <c r="A911" t="s">
        <v>1963</v>
      </c>
      <c r="B911" t="s">
        <v>1964</v>
      </c>
      <c r="C911" s="1">
        <v>1101456.92</v>
      </c>
      <c r="D911">
        <v>0</v>
      </c>
      <c r="E911">
        <v>0</v>
      </c>
      <c r="F911" s="1">
        <v>1101456.92</v>
      </c>
    </row>
    <row r="912" spans="1:6" x14ac:dyDescent="0.25">
      <c r="A912" t="s">
        <v>1965</v>
      </c>
      <c r="B912" t="s">
        <v>1966</v>
      </c>
      <c r="C912">
        <v>0</v>
      </c>
      <c r="D912">
        <v>0</v>
      </c>
      <c r="E912">
        <v>0</v>
      </c>
      <c r="F912">
        <v>0</v>
      </c>
    </row>
    <row r="913" spans="1:6" x14ac:dyDescent="0.25">
      <c r="A913" t="s">
        <v>1967</v>
      </c>
      <c r="B913" t="s">
        <v>1968</v>
      </c>
      <c r="C913" s="1">
        <v>481799.09</v>
      </c>
      <c r="D913">
        <v>0</v>
      </c>
      <c r="E913">
        <v>0</v>
      </c>
      <c r="F913" s="1">
        <v>481799.09</v>
      </c>
    </row>
    <row r="914" spans="1:6" x14ac:dyDescent="0.25">
      <c r="A914" t="s">
        <v>1969</v>
      </c>
      <c r="B914" t="s">
        <v>1970</v>
      </c>
      <c r="C914" s="1">
        <v>11599.98</v>
      </c>
      <c r="D914">
        <v>0</v>
      </c>
      <c r="E914">
        <v>0</v>
      </c>
      <c r="F914" s="1">
        <v>11599.98</v>
      </c>
    </row>
    <row r="915" spans="1:6" x14ac:dyDescent="0.25">
      <c r="A915" t="s">
        <v>1971</v>
      </c>
      <c r="B915" t="s">
        <v>1972</v>
      </c>
      <c r="C915" s="1">
        <v>476315.14</v>
      </c>
      <c r="D915">
        <v>0</v>
      </c>
      <c r="E915">
        <v>0</v>
      </c>
      <c r="F915" s="1">
        <v>476315.14</v>
      </c>
    </row>
    <row r="916" spans="1:6" x14ac:dyDescent="0.25">
      <c r="A916" t="s">
        <v>1973</v>
      </c>
      <c r="B916" t="s">
        <v>1974</v>
      </c>
      <c r="C916" s="1">
        <v>982173.49</v>
      </c>
      <c r="D916">
        <v>0</v>
      </c>
      <c r="E916">
        <v>0</v>
      </c>
      <c r="F916" s="1">
        <v>982173.49</v>
      </c>
    </row>
    <row r="917" spans="1:6" x14ac:dyDescent="0.25">
      <c r="A917" t="s">
        <v>1975</v>
      </c>
      <c r="B917" t="s">
        <v>1976</v>
      </c>
      <c r="C917">
        <v>0</v>
      </c>
      <c r="D917">
        <v>0</v>
      </c>
      <c r="E917">
        <v>0</v>
      </c>
      <c r="F917">
        <v>0</v>
      </c>
    </row>
    <row r="918" spans="1:6" x14ac:dyDescent="0.25">
      <c r="A918" t="s">
        <v>1977</v>
      </c>
      <c r="B918" t="s">
        <v>1978</v>
      </c>
      <c r="C918">
        <v>0</v>
      </c>
      <c r="D918">
        <v>0</v>
      </c>
      <c r="E918">
        <v>0</v>
      </c>
      <c r="F918">
        <v>0</v>
      </c>
    </row>
    <row r="919" spans="1:6" x14ac:dyDescent="0.25">
      <c r="A919" t="s">
        <v>1979</v>
      </c>
      <c r="B919" t="s">
        <v>1980</v>
      </c>
      <c r="C919" s="1">
        <v>855503.31</v>
      </c>
      <c r="D919">
        <v>0</v>
      </c>
      <c r="E919">
        <v>0</v>
      </c>
      <c r="F919" s="1">
        <v>855503.31</v>
      </c>
    </row>
    <row r="920" spans="1:6" x14ac:dyDescent="0.25">
      <c r="A920" t="s">
        <v>1981</v>
      </c>
      <c r="B920" t="s">
        <v>1982</v>
      </c>
      <c r="C920" s="1">
        <v>767575.35</v>
      </c>
      <c r="D920">
        <v>0</v>
      </c>
      <c r="E920">
        <v>0</v>
      </c>
      <c r="F920" s="1">
        <v>767575.35</v>
      </c>
    </row>
    <row r="921" spans="1:6" x14ac:dyDescent="0.25">
      <c r="A921" t="s">
        <v>1983</v>
      </c>
      <c r="B921" t="s">
        <v>1984</v>
      </c>
      <c r="C921" s="1">
        <v>1137599.53</v>
      </c>
      <c r="D921">
        <v>0</v>
      </c>
      <c r="E921">
        <v>0</v>
      </c>
      <c r="F921" s="1">
        <v>1137599.53</v>
      </c>
    </row>
    <row r="922" spans="1:6" x14ac:dyDescent="0.25">
      <c r="A922" t="s">
        <v>1985</v>
      </c>
      <c r="B922" t="s">
        <v>1986</v>
      </c>
      <c r="C922">
        <v>-0.01</v>
      </c>
      <c r="D922">
        <v>0</v>
      </c>
      <c r="E922">
        <v>0</v>
      </c>
      <c r="F922">
        <v>-0.01</v>
      </c>
    </row>
    <row r="923" spans="1:6" x14ac:dyDescent="0.25">
      <c r="A923" t="s">
        <v>1987</v>
      </c>
      <c r="B923" t="s">
        <v>1988</v>
      </c>
      <c r="C923">
        <v>0</v>
      </c>
      <c r="D923">
        <v>0</v>
      </c>
      <c r="E923">
        <v>0</v>
      </c>
      <c r="F923">
        <v>0</v>
      </c>
    </row>
    <row r="924" spans="1:6" x14ac:dyDescent="0.25">
      <c r="A924" t="s">
        <v>1989</v>
      </c>
      <c r="B924" t="s">
        <v>1990</v>
      </c>
      <c r="C924" s="1">
        <v>2060368.45</v>
      </c>
      <c r="D924">
        <v>0</v>
      </c>
      <c r="E924">
        <v>0</v>
      </c>
      <c r="F924" s="1">
        <v>2060368.45</v>
      </c>
    </row>
    <row r="925" spans="1:6" x14ac:dyDescent="0.25">
      <c r="A925" t="s">
        <v>1991</v>
      </c>
      <c r="B925" t="s">
        <v>1992</v>
      </c>
      <c r="C925" s="1">
        <v>216987.6</v>
      </c>
      <c r="D925">
        <v>0</v>
      </c>
      <c r="E925">
        <v>0</v>
      </c>
      <c r="F925" s="1">
        <v>216987.6</v>
      </c>
    </row>
    <row r="926" spans="1:6" x14ac:dyDescent="0.25">
      <c r="A926" t="s">
        <v>1993</v>
      </c>
      <c r="B926" t="s">
        <v>1994</v>
      </c>
      <c r="C926" s="1">
        <v>146552.94</v>
      </c>
      <c r="D926">
        <v>0</v>
      </c>
      <c r="E926">
        <v>0</v>
      </c>
      <c r="F926" s="1">
        <v>146552.94</v>
      </c>
    </row>
    <row r="927" spans="1:6" x14ac:dyDescent="0.25">
      <c r="A927" t="s">
        <v>1995</v>
      </c>
      <c r="B927" t="s">
        <v>1996</v>
      </c>
      <c r="C927" s="1">
        <v>575043.62</v>
      </c>
      <c r="D927">
        <v>0</v>
      </c>
      <c r="E927">
        <v>0</v>
      </c>
      <c r="F927" s="1">
        <v>575043.62</v>
      </c>
    </row>
    <row r="928" spans="1:6" x14ac:dyDescent="0.25">
      <c r="A928" t="s">
        <v>1997</v>
      </c>
      <c r="B928" t="s">
        <v>1882</v>
      </c>
      <c r="C928">
        <v>0</v>
      </c>
      <c r="D928">
        <v>0</v>
      </c>
      <c r="E928">
        <v>0</v>
      </c>
      <c r="F928">
        <v>0</v>
      </c>
    </row>
    <row r="929" spans="1:6" x14ac:dyDescent="0.25">
      <c r="A929" t="s">
        <v>1998</v>
      </c>
      <c r="B929" t="s">
        <v>1999</v>
      </c>
      <c r="C929" s="1">
        <v>5471338.6500000004</v>
      </c>
      <c r="D929">
        <v>0</v>
      </c>
      <c r="E929">
        <v>0</v>
      </c>
      <c r="F929" s="1">
        <v>5471338.6500000004</v>
      </c>
    </row>
    <row r="930" spans="1:6" x14ac:dyDescent="0.25">
      <c r="A930" t="s">
        <v>2000</v>
      </c>
      <c r="B930" t="s">
        <v>2001</v>
      </c>
      <c r="C930" s="1">
        <v>5471338.6500000004</v>
      </c>
      <c r="D930">
        <v>0</v>
      </c>
      <c r="E930">
        <v>0</v>
      </c>
      <c r="F930" s="1">
        <v>5471338.6500000004</v>
      </c>
    </row>
    <row r="931" spans="1:6" x14ac:dyDescent="0.25">
      <c r="A931" t="s">
        <v>2002</v>
      </c>
      <c r="B931" t="s">
        <v>2003</v>
      </c>
      <c r="C931" s="1">
        <v>5471338.6500000004</v>
      </c>
      <c r="D931">
        <v>0</v>
      </c>
      <c r="E931">
        <v>0</v>
      </c>
      <c r="F931" s="1">
        <v>5471338.6500000004</v>
      </c>
    </row>
    <row r="932" spans="1:6" x14ac:dyDescent="0.25">
      <c r="A932" t="s">
        <v>105</v>
      </c>
      <c r="B932" t="s">
        <v>2004</v>
      </c>
      <c r="C932">
        <v>0</v>
      </c>
      <c r="D932">
        <v>0</v>
      </c>
      <c r="E932">
        <v>0</v>
      </c>
      <c r="F932">
        <v>0</v>
      </c>
    </row>
    <row r="933" spans="1:6" x14ac:dyDescent="0.25">
      <c r="A933" t="s">
        <v>2005</v>
      </c>
      <c r="B933" t="s">
        <v>2006</v>
      </c>
      <c r="C933">
        <v>0</v>
      </c>
      <c r="D933">
        <v>0</v>
      </c>
      <c r="E933">
        <v>0</v>
      </c>
      <c r="F933">
        <v>0</v>
      </c>
    </row>
    <row r="934" spans="1:6" x14ac:dyDescent="0.25">
      <c r="A934" t="s">
        <v>2007</v>
      </c>
      <c r="B934" t="s">
        <v>2008</v>
      </c>
      <c r="C934">
        <v>0</v>
      </c>
      <c r="D934">
        <v>0</v>
      </c>
      <c r="E934">
        <v>0</v>
      </c>
      <c r="F934">
        <v>0</v>
      </c>
    </row>
    <row r="935" spans="1:6" x14ac:dyDescent="0.25">
      <c r="A935" t="s">
        <v>2009</v>
      </c>
      <c r="B935" t="s">
        <v>2010</v>
      </c>
      <c r="C935">
        <v>0</v>
      </c>
      <c r="D935">
        <v>0</v>
      </c>
      <c r="E935">
        <v>0</v>
      </c>
      <c r="F935">
        <v>0</v>
      </c>
    </row>
    <row r="936" spans="1:6" x14ac:dyDescent="0.25">
      <c r="A936" t="s">
        <v>2011</v>
      </c>
      <c r="B936" t="s">
        <v>2012</v>
      </c>
      <c r="C936">
        <v>0</v>
      </c>
      <c r="D936">
        <v>0</v>
      </c>
      <c r="E936">
        <v>0</v>
      </c>
      <c r="F936">
        <v>0</v>
      </c>
    </row>
    <row r="937" spans="1:6" x14ac:dyDescent="0.25">
      <c r="A937" t="s">
        <v>2013</v>
      </c>
      <c r="B937" t="s">
        <v>2014</v>
      </c>
      <c r="C937">
        <v>0</v>
      </c>
      <c r="D937">
        <v>0</v>
      </c>
      <c r="E937">
        <v>0</v>
      </c>
      <c r="F937">
        <v>0</v>
      </c>
    </row>
    <row r="938" spans="1:6" x14ac:dyDescent="0.25">
      <c r="A938" t="s">
        <v>2015</v>
      </c>
      <c r="B938" t="s">
        <v>2016</v>
      </c>
      <c r="C938">
        <v>0</v>
      </c>
      <c r="D938">
        <v>0</v>
      </c>
      <c r="E938">
        <v>0</v>
      </c>
      <c r="F938">
        <v>0</v>
      </c>
    </row>
    <row r="939" spans="1:6" x14ac:dyDescent="0.25">
      <c r="A939" t="s">
        <v>2017</v>
      </c>
      <c r="B939" t="s">
        <v>2018</v>
      </c>
      <c r="C939">
        <v>0</v>
      </c>
      <c r="D939">
        <v>0</v>
      </c>
      <c r="E939">
        <v>0</v>
      </c>
      <c r="F939">
        <v>0</v>
      </c>
    </row>
    <row r="940" spans="1:6" x14ac:dyDescent="0.25">
      <c r="A940" t="s">
        <v>2019</v>
      </c>
      <c r="B940" t="s">
        <v>2020</v>
      </c>
      <c r="C940">
        <v>0</v>
      </c>
      <c r="D940">
        <v>0</v>
      </c>
      <c r="E940">
        <v>0</v>
      </c>
      <c r="F940">
        <v>0</v>
      </c>
    </row>
    <row r="941" spans="1:6" x14ac:dyDescent="0.25">
      <c r="A941" t="s">
        <v>2021</v>
      </c>
      <c r="B941" t="s">
        <v>2022</v>
      </c>
      <c r="C941">
        <v>0</v>
      </c>
      <c r="D941">
        <v>0</v>
      </c>
      <c r="E941">
        <v>0</v>
      </c>
      <c r="F941">
        <v>0</v>
      </c>
    </row>
    <row r="942" spans="1:6" x14ac:dyDescent="0.25">
      <c r="A942" t="s">
        <v>2023</v>
      </c>
      <c r="B942" t="s">
        <v>2024</v>
      </c>
      <c r="C942">
        <v>0</v>
      </c>
      <c r="D942">
        <v>0</v>
      </c>
      <c r="E942">
        <v>0</v>
      </c>
      <c r="F942">
        <v>0</v>
      </c>
    </row>
    <row r="943" spans="1:6" x14ac:dyDescent="0.25">
      <c r="A943" t="s">
        <v>2025</v>
      </c>
      <c r="B943" t="s">
        <v>2026</v>
      </c>
      <c r="C943">
        <v>0</v>
      </c>
      <c r="D943">
        <v>0</v>
      </c>
      <c r="E943">
        <v>0</v>
      </c>
      <c r="F943">
        <v>0</v>
      </c>
    </row>
    <row r="944" spans="1:6" x14ac:dyDescent="0.25">
      <c r="A944" t="s">
        <v>2027</v>
      </c>
      <c r="B944" t="s">
        <v>2010</v>
      </c>
      <c r="C944">
        <v>0</v>
      </c>
      <c r="D944">
        <v>0</v>
      </c>
      <c r="E944">
        <v>0</v>
      </c>
      <c r="F944">
        <v>0</v>
      </c>
    </row>
    <row r="945" spans="1:6" x14ac:dyDescent="0.25">
      <c r="A945" t="s">
        <v>2028</v>
      </c>
      <c r="B945" t="s">
        <v>2029</v>
      </c>
      <c r="C945">
        <v>0</v>
      </c>
      <c r="D945">
        <v>0</v>
      </c>
      <c r="E945">
        <v>0</v>
      </c>
      <c r="F945">
        <v>0</v>
      </c>
    </row>
    <row r="946" spans="1:6" x14ac:dyDescent="0.25">
      <c r="A946" t="s">
        <v>2030</v>
      </c>
      <c r="B946" t="s">
        <v>2031</v>
      </c>
      <c r="C946">
        <v>0</v>
      </c>
      <c r="D946">
        <v>0</v>
      </c>
      <c r="E946">
        <v>0</v>
      </c>
      <c r="F946">
        <v>0</v>
      </c>
    </row>
    <row r="947" spans="1:6" x14ac:dyDescent="0.25">
      <c r="A947" t="s">
        <v>2032</v>
      </c>
      <c r="B947" t="s">
        <v>2016</v>
      </c>
      <c r="C947">
        <v>0</v>
      </c>
      <c r="D947">
        <v>0</v>
      </c>
      <c r="E947">
        <v>0</v>
      </c>
      <c r="F947">
        <v>0</v>
      </c>
    </row>
    <row r="948" spans="1:6" x14ac:dyDescent="0.25">
      <c r="A948" t="s">
        <v>2033</v>
      </c>
      <c r="B948" t="s">
        <v>2018</v>
      </c>
      <c r="C948">
        <v>0</v>
      </c>
      <c r="D948">
        <v>0</v>
      </c>
      <c r="E948">
        <v>0</v>
      </c>
      <c r="F948">
        <v>0</v>
      </c>
    </row>
    <row r="949" spans="1:6" x14ac:dyDescent="0.25">
      <c r="A949" t="s">
        <v>2034</v>
      </c>
      <c r="B949" t="s">
        <v>2020</v>
      </c>
      <c r="C949">
        <v>0</v>
      </c>
      <c r="D949">
        <v>0</v>
      </c>
      <c r="E949">
        <v>0</v>
      </c>
      <c r="F949">
        <v>0</v>
      </c>
    </row>
    <row r="950" spans="1:6" x14ac:dyDescent="0.25">
      <c r="A950" t="s">
        <v>2035</v>
      </c>
      <c r="B950" t="s">
        <v>2022</v>
      </c>
      <c r="C950">
        <v>0</v>
      </c>
      <c r="D950">
        <v>0</v>
      </c>
      <c r="E950">
        <v>0</v>
      </c>
      <c r="F950">
        <v>0</v>
      </c>
    </row>
    <row r="951" spans="1:6" x14ac:dyDescent="0.25">
      <c r="A951" t="s">
        <v>2036</v>
      </c>
      <c r="B951" t="s">
        <v>2037</v>
      </c>
      <c r="C951">
        <v>0</v>
      </c>
      <c r="D951">
        <v>0</v>
      </c>
      <c r="E951">
        <v>0</v>
      </c>
      <c r="F951">
        <v>0</v>
      </c>
    </row>
    <row r="952" spans="1:6" x14ac:dyDescent="0.25">
      <c r="A952" t="s">
        <v>2038</v>
      </c>
      <c r="B952" t="s">
        <v>2039</v>
      </c>
      <c r="C952">
        <v>0</v>
      </c>
      <c r="D952">
        <v>0</v>
      </c>
      <c r="E952">
        <v>0</v>
      </c>
      <c r="F952">
        <v>0</v>
      </c>
    </row>
    <row r="953" spans="1:6" x14ac:dyDescent="0.25">
      <c r="A953" t="s">
        <v>2040</v>
      </c>
      <c r="B953" t="s">
        <v>2010</v>
      </c>
      <c r="C953">
        <v>0</v>
      </c>
      <c r="D953">
        <v>0</v>
      </c>
      <c r="E953">
        <v>0</v>
      </c>
      <c r="F953">
        <v>0</v>
      </c>
    </row>
    <row r="954" spans="1:6" x14ac:dyDescent="0.25">
      <c r="A954" t="s">
        <v>2041</v>
      </c>
      <c r="B954" t="s">
        <v>2042</v>
      </c>
      <c r="C954">
        <v>0</v>
      </c>
      <c r="D954">
        <v>0</v>
      </c>
      <c r="E954">
        <v>0</v>
      </c>
      <c r="F954">
        <v>0</v>
      </c>
    </row>
    <row r="955" spans="1:6" x14ac:dyDescent="0.25">
      <c r="A955" t="s">
        <v>2043</v>
      </c>
      <c r="B955" t="s">
        <v>2044</v>
      </c>
      <c r="C955">
        <v>0</v>
      </c>
      <c r="D955">
        <v>0</v>
      </c>
      <c r="E955">
        <v>0</v>
      </c>
      <c r="F955">
        <v>0</v>
      </c>
    </row>
    <row r="956" spans="1:6" x14ac:dyDescent="0.25">
      <c r="A956" t="s">
        <v>2045</v>
      </c>
      <c r="B956" t="s">
        <v>2016</v>
      </c>
      <c r="C956">
        <v>0</v>
      </c>
      <c r="D956">
        <v>0</v>
      </c>
      <c r="E956">
        <v>0</v>
      </c>
      <c r="F956">
        <v>0</v>
      </c>
    </row>
    <row r="957" spans="1:6" x14ac:dyDescent="0.25">
      <c r="A957" t="s">
        <v>2046</v>
      </c>
      <c r="B957" t="s">
        <v>2018</v>
      </c>
      <c r="C957">
        <v>0</v>
      </c>
      <c r="D957">
        <v>0</v>
      </c>
      <c r="E957">
        <v>0</v>
      </c>
      <c r="F957">
        <v>0</v>
      </c>
    </row>
    <row r="958" spans="1:6" x14ac:dyDescent="0.25">
      <c r="A958" t="s">
        <v>2047</v>
      </c>
      <c r="B958" t="s">
        <v>2020</v>
      </c>
      <c r="C958">
        <v>0</v>
      </c>
      <c r="D958">
        <v>0</v>
      </c>
      <c r="E958">
        <v>0</v>
      </c>
      <c r="F958">
        <v>0</v>
      </c>
    </row>
    <row r="959" spans="1:6" x14ac:dyDescent="0.25">
      <c r="A959" t="s">
        <v>2048</v>
      </c>
      <c r="B959" t="s">
        <v>2022</v>
      </c>
      <c r="C959">
        <v>0</v>
      </c>
      <c r="D959">
        <v>0</v>
      </c>
      <c r="E959">
        <v>0</v>
      </c>
      <c r="F959">
        <v>0</v>
      </c>
    </row>
    <row r="960" spans="1:6" x14ac:dyDescent="0.25">
      <c r="A960" t="s">
        <v>2049</v>
      </c>
      <c r="B960" t="s">
        <v>2050</v>
      </c>
      <c r="C960">
        <v>0</v>
      </c>
      <c r="D960">
        <v>0</v>
      </c>
      <c r="E960">
        <v>0</v>
      </c>
      <c r="F960">
        <v>0</v>
      </c>
    </row>
    <row r="961" spans="1:6" x14ac:dyDescent="0.25">
      <c r="A961" t="s">
        <v>2051</v>
      </c>
      <c r="B961" t="s">
        <v>2052</v>
      </c>
      <c r="C961">
        <v>0</v>
      </c>
      <c r="D961">
        <v>0</v>
      </c>
      <c r="E961">
        <v>0</v>
      </c>
      <c r="F961">
        <v>0</v>
      </c>
    </row>
    <row r="962" spans="1:6" x14ac:dyDescent="0.25">
      <c r="A962" t="s">
        <v>2053</v>
      </c>
      <c r="B962" t="s">
        <v>2054</v>
      </c>
      <c r="C962">
        <v>0</v>
      </c>
      <c r="D962">
        <v>0</v>
      </c>
      <c r="E962">
        <v>0</v>
      </c>
      <c r="F962">
        <v>0</v>
      </c>
    </row>
    <row r="963" spans="1:6" x14ac:dyDescent="0.25">
      <c r="A963" t="s">
        <v>2055</v>
      </c>
      <c r="B963" t="s">
        <v>2056</v>
      </c>
      <c r="C963">
        <v>0</v>
      </c>
      <c r="D963">
        <v>0</v>
      </c>
      <c r="E963">
        <v>0</v>
      </c>
      <c r="F963">
        <v>0</v>
      </c>
    </row>
    <row r="964" spans="1:6" x14ac:dyDescent="0.25">
      <c r="A964" t="s">
        <v>2057</v>
      </c>
      <c r="B964" t="s">
        <v>2058</v>
      </c>
      <c r="C964">
        <v>0</v>
      </c>
      <c r="D964">
        <v>0</v>
      </c>
      <c r="E964">
        <v>0</v>
      </c>
      <c r="F964">
        <v>0</v>
      </c>
    </row>
    <row r="965" spans="1:6" x14ac:dyDescent="0.25">
      <c r="A965" t="s">
        <v>2059</v>
      </c>
      <c r="B965" t="s">
        <v>2060</v>
      </c>
      <c r="C965">
        <v>0</v>
      </c>
      <c r="D965">
        <v>0</v>
      </c>
      <c r="E965">
        <v>0</v>
      </c>
      <c r="F965">
        <v>0</v>
      </c>
    </row>
    <row r="966" spans="1:6" x14ac:dyDescent="0.25">
      <c r="A966" t="s">
        <v>106</v>
      </c>
      <c r="B966" t="s">
        <v>2061</v>
      </c>
      <c r="C966">
        <v>0</v>
      </c>
      <c r="D966">
        <v>0</v>
      </c>
      <c r="E966">
        <v>0</v>
      </c>
      <c r="F966">
        <v>0</v>
      </c>
    </row>
    <row r="967" spans="1:6" x14ac:dyDescent="0.25">
      <c r="A967" t="s">
        <v>2062</v>
      </c>
      <c r="B967" t="s">
        <v>2063</v>
      </c>
      <c r="C967">
        <v>0</v>
      </c>
      <c r="D967">
        <v>0</v>
      </c>
      <c r="E967">
        <v>0</v>
      </c>
      <c r="F967">
        <v>0</v>
      </c>
    </row>
    <row r="968" spans="1:6" x14ac:dyDescent="0.25">
      <c r="A968" t="s">
        <v>2064</v>
      </c>
      <c r="B968" t="s">
        <v>2065</v>
      </c>
      <c r="C968">
        <v>0</v>
      </c>
      <c r="D968">
        <v>0</v>
      </c>
      <c r="E968">
        <v>0</v>
      </c>
      <c r="F968">
        <v>0</v>
      </c>
    </row>
    <row r="969" spans="1:6" x14ac:dyDescent="0.25">
      <c r="A969" t="s">
        <v>2066</v>
      </c>
      <c r="B969" t="s">
        <v>2067</v>
      </c>
      <c r="C969">
        <v>0</v>
      </c>
      <c r="D969">
        <v>0</v>
      </c>
      <c r="E969">
        <v>0</v>
      </c>
      <c r="F969">
        <v>0</v>
      </c>
    </row>
    <row r="970" spans="1:6" x14ac:dyDescent="0.25">
      <c r="A970" t="s">
        <v>2068</v>
      </c>
      <c r="B970" t="s">
        <v>2069</v>
      </c>
      <c r="C970">
        <v>0</v>
      </c>
      <c r="D970">
        <v>0</v>
      </c>
      <c r="E970">
        <v>0</v>
      </c>
      <c r="F970">
        <v>0</v>
      </c>
    </row>
    <row r="971" spans="1:6" x14ac:dyDescent="0.25">
      <c r="A971" t="s">
        <v>2070</v>
      </c>
      <c r="B971" t="s">
        <v>2071</v>
      </c>
      <c r="C971">
        <v>0</v>
      </c>
      <c r="D971">
        <v>0</v>
      </c>
      <c r="E971">
        <v>0</v>
      </c>
      <c r="F971">
        <v>0</v>
      </c>
    </row>
    <row r="972" spans="1:6" x14ac:dyDescent="0.25">
      <c r="A972" t="s">
        <v>2072</v>
      </c>
      <c r="B972" t="s">
        <v>2018</v>
      </c>
      <c r="C972">
        <v>0</v>
      </c>
      <c r="D972">
        <v>0</v>
      </c>
      <c r="E972">
        <v>0</v>
      </c>
      <c r="F972">
        <v>0</v>
      </c>
    </row>
    <row r="973" spans="1:6" x14ac:dyDescent="0.25">
      <c r="A973" t="s">
        <v>2073</v>
      </c>
      <c r="B973" t="s">
        <v>2074</v>
      </c>
      <c r="C973">
        <v>0</v>
      </c>
      <c r="D973">
        <v>0</v>
      </c>
      <c r="E973">
        <v>0</v>
      </c>
      <c r="F973">
        <v>0</v>
      </c>
    </row>
    <row r="974" spans="1:6" x14ac:dyDescent="0.25">
      <c r="A974" t="s">
        <v>2075</v>
      </c>
      <c r="B974" t="s">
        <v>2076</v>
      </c>
      <c r="C974">
        <v>0</v>
      </c>
      <c r="D974">
        <v>0</v>
      </c>
      <c r="E974">
        <v>0</v>
      </c>
      <c r="F974">
        <v>0</v>
      </c>
    </row>
    <row r="975" spans="1:6" x14ac:dyDescent="0.25">
      <c r="A975" t="s">
        <v>2077</v>
      </c>
      <c r="B975" t="s">
        <v>2078</v>
      </c>
      <c r="C975">
        <v>0</v>
      </c>
      <c r="D975">
        <v>0</v>
      </c>
      <c r="E975">
        <v>0</v>
      </c>
      <c r="F975">
        <v>0</v>
      </c>
    </row>
    <row r="976" spans="1:6" x14ac:dyDescent="0.25">
      <c r="A976" t="s">
        <v>2079</v>
      </c>
      <c r="B976" t="s">
        <v>2080</v>
      </c>
      <c r="C976">
        <v>0</v>
      </c>
      <c r="D976">
        <v>0</v>
      </c>
      <c r="E976">
        <v>0</v>
      </c>
      <c r="F976">
        <v>0</v>
      </c>
    </row>
    <row r="977" spans="1:6" x14ac:dyDescent="0.25">
      <c r="A977" t="s">
        <v>107</v>
      </c>
      <c r="B977" t="s">
        <v>2081</v>
      </c>
      <c r="C977" s="1">
        <v>-1551514.67</v>
      </c>
      <c r="D977">
        <v>0</v>
      </c>
      <c r="E977">
        <v>0</v>
      </c>
      <c r="F977" s="1">
        <v>-1551514.67</v>
      </c>
    </row>
    <row r="978" spans="1:6" x14ac:dyDescent="0.25">
      <c r="A978" t="s">
        <v>2082</v>
      </c>
      <c r="B978" t="s">
        <v>2083</v>
      </c>
      <c r="C978" s="1">
        <v>-1551514.67</v>
      </c>
      <c r="D978">
        <v>0</v>
      </c>
      <c r="E978">
        <v>0</v>
      </c>
      <c r="F978" s="1">
        <v>-1551514.67</v>
      </c>
    </row>
    <row r="979" spans="1:6" x14ac:dyDescent="0.25">
      <c r="A979" t="s">
        <v>2084</v>
      </c>
      <c r="B979" t="s">
        <v>2083</v>
      </c>
      <c r="C979" s="1">
        <v>-1551514.67</v>
      </c>
      <c r="D979">
        <v>0</v>
      </c>
      <c r="E979">
        <v>0</v>
      </c>
      <c r="F979" s="1">
        <v>-1551514.67</v>
      </c>
    </row>
    <row r="980" spans="1:6" x14ac:dyDescent="0.25">
      <c r="A980" t="s">
        <v>2085</v>
      </c>
      <c r="B980" t="s">
        <v>2086</v>
      </c>
      <c r="C980" s="1">
        <v>-1551514.67</v>
      </c>
      <c r="D980">
        <v>0</v>
      </c>
      <c r="E980">
        <v>0</v>
      </c>
      <c r="F980" s="1">
        <v>-1551514.67</v>
      </c>
    </row>
    <row r="981" spans="1:6" x14ac:dyDescent="0.25">
      <c r="A981" t="s">
        <v>2087</v>
      </c>
      <c r="B981" t="s">
        <v>2086</v>
      </c>
      <c r="C981">
        <v>0</v>
      </c>
      <c r="D981">
        <v>0</v>
      </c>
      <c r="E981">
        <v>0</v>
      </c>
      <c r="F981">
        <v>0</v>
      </c>
    </row>
    <row r="982" spans="1:6" x14ac:dyDescent="0.25">
      <c r="A982" t="s">
        <v>2088</v>
      </c>
      <c r="B982" t="s">
        <v>2086</v>
      </c>
      <c r="C982">
        <v>0</v>
      </c>
      <c r="D982">
        <v>0</v>
      </c>
      <c r="E982">
        <v>0</v>
      </c>
      <c r="F982">
        <v>0</v>
      </c>
    </row>
    <row r="983" spans="1:6" x14ac:dyDescent="0.25">
      <c r="A983" t="s">
        <v>2089</v>
      </c>
      <c r="B983" t="s">
        <v>2086</v>
      </c>
      <c r="C983">
        <v>0</v>
      </c>
      <c r="D983">
        <v>0</v>
      </c>
      <c r="E983">
        <v>0</v>
      </c>
      <c r="F983">
        <v>0</v>
      </c>
    </row>
    <row r="984" spans="1:6" x14ac:dyDescent="0.25">
      <c r="A984" t="s">
        <v>2090</v>
      </c>
      <c r="B984" t="s">
        <v>2086</v>
      </c>
      <c r="C984">
        <v>0</v>
      </c>
      <c r="D984">
        <v>0</v>
      </c>
      <c r="E984">
        <v>0</v>
      </c>
      <c r="F984">
        <v>0</v>
      </c>
    </row>
    <row r="985" spans="1:6" x14ac:dyDescent="0.25">
      <c r="A985" t="s">
        <v>2091</v>
      </c>
      <c r="B985" t="s">
        <v>2092</v>
      </c>
      <c r="C985">
        <v>0</v>
      </c>
      <c r="D985">
        <v>0</v>
      </c>
      <c r="E985">
        <v>0</v>
      </c>
      <c r="F985">
        <v>0</v>
      </c>
    </row>
    <row r="986" spans="1:6" x14ac:dyDescent="0.25">
      <c r="A986" t="s">
        <v>2093</v>
      </c>
      <c r="B986" t="s">
        <v>2094</v>
      </c>
      <c r="C986">
        <v>0</v>
      </c>
      <c r="D986">
        <v>0</v>
      </c>
      <c r="E986">
        <v>0</v>
      </c>
      <c r="F986">
        <v>0</v>
      </c>
    </row>
    <row r="987" spans="1:6" x14ac:dyDescent="0.25">
      <c r="A987" t="s">
        <v>2095</v>
      </c>
      <c r="B987" t="s">
        <v>2094</v>
      </c>
      <c r="C987">
        <v>0</v>
      </c>
      <c r="D987">
        <v>0</v>
      </c>
      <c r="E987">
        <v>0</v>
      </c>
      <c r="F987">
        <v>0</v>
      </c>
    </row>
    <row r="988" spans="1:6" x14ac:dyDescent="0.25">
      <c r="A988" t="s">
        <v>2096</v>
      </c>
      <c r="B988" t="s">
        <v>2097</v>
      </c>
      <c r="C988">
        <v>0</v>
      </c>
      <c r="D988">
        <v>0</v>
      </c>
      <c r="E988">
        <v>0</v>
      </c>
      <c r="F988">
        <v>0</v>
      </c>
    </row>
    <row r="989" spans="1:6" x14ac:dyDescent="0.25">
      <c r="A989" t="s">
        <v>2098</v>
      </c>
      <c r="B989" t="s">
        <v>2097</v>
      </c>
      <c r="C989">
        <v>0</v>
      </c>
      <c r="D989">
        <v>0</v>
      </c>
      <c r="E989">
        <v>0</v>
      </c>
      <c r="F989">
        <v>0</v>
      </c>
    </row>
    <row r="990" spans="1:6" x14ac:dyDescent="0.25">
      <c r="A990" t="s">
        <v>2099</v>
      </c>
      <c r="B990" t="s">
        <v>2100</v>
      </c>
      <c r="C990">
        <v>0</v>
      </c>
      <c r="D990">
        <v>0</v>
      </c>
      <c r="E990">
        <v>0</v>
      </c>
      <c r="F990">
        <v>0</v>
      </c>
    </row>
    <row r="991" spans="1:6" x14ac:dyDescent="0.25">
      <c r="A991" t="s">
        <v>2101</v>
      </c>
      <c r="B991" t="s">
        <v>2102</v>
      </c>
      <c r="C991">
        <v>0</v>
      </c>
      <c r="D991">
        <v>0</v>
      </c>
      <c r="E991">
        <v>0</v>
      </c>
      <c r="F991">
        <v>0</v>
      </c>
    </row>
    <row r="992" spans="1:6" x14ac:dyDescent="0.25">
      <c r="A992" t="s">
        <v>2103</v>
      </c>
      <c r="B992" t="s">
        <v>2104</v>
      </c>
      <c r="C992">
        <v>0</v>
      </c>
      <c r="D992">
        <v>0</v>
      </c>
      <c r="E992">
        <v>0</v>
      </c>
      <c r="F992">
        <v>0</v>
      </c>
    </row>
    <row r="993" spans="1:6" x14ac:dyDescent="0.25">
      <c r="A993" t="s">
        <v>108</v>
      </c>
      <c r="B993" t="s">
        <v>2105</v>
      </c>
      <c r="C993">
        <v>0</v>
      </c>
      <c r="D993">
        <v>0</v>
      </c>
      <c r="E993">
        <v>0</v>
      </c>
      <c r="F993">
        <v>0</v>
      </c>
    </row>
    <row r="994" spans="1:6" x14ac:dyDescent="0.25">
      <c r="A994" t="s">
        <v>2106</v>
      </c>
      <c r="B994" t="s">
        <v>2107</v>
      </c>
      <c r="C994">
        <v>0</v>
      </c>
      <c r="D994">
        <v>0</v>
      </c>
      <c r="E994">
        <v>0</v>
      </c>
      <c r="F994">
        <v>0</v>
      </c>
    </row>
    <row r="995" spans="1:6" x14ac:dyDescent="0.25">
      <c r="A995" t="s">
        <v>2108</v>
      </c>
      <c r="B995" t="s">
        <v>2109</v>
      </c>
      <c r="C995">
        <v>0</v>
      </c>
      <c r="D995">
        <v>0</v>
      </c>
      <c r="E995">
        <v>0</v>
      </c>
      <c r="F995">
        <v>0</v>
      </c>
    </row>
    <row r="996" spans="1:6" x14ac:dyDescent="0.25">
      <c r="A996" t="s">
        <v>2110</v>
      </c>
      <c r="B996" t="s">
        <v>2111</v>
      </c>
      <c r="C996">
        <v>0</v>
      </c>
      <c r="D996">
        <v>0</v>
      </c>
      <c r="E996">
        <v>0</v>
      </c>
      <c r="F996">
        <v>0</v>
      </c>
    </row>
    <row r="997" spans="1:6" x14ac:dyDescent="0.25">
      <c r="A997" t="s">
        <v>2112</v>
      </c>
      <c r="B997" t="s">
        <v>2113</v>
      </c>
      <c r="C997">
        <v>0</v>
      </c>
      <c r="D997">
        <v>0</v>
      </c>
      <c r="E997">
        <v>0</v>
      </c>
      <c r="F997">
        <v>0</v>
      </c>
    </row>
    <row r="998" spans="1:6" x14ac:dyDescent="0.25">
      <c r="A998" t="s">
        <v>2114</v>
      </c>
      <c r="B998" t="s">
        <v>2115</v>
      </c>
      <c r="C998">
        <v>0</v>
      </c>
      <c r="D998">
        <v>0</v>
      </c>
      <c r="E998">
        <v>0</v>
      </c>
      <c r="F998">
        <v>0</v>
      </c>
    </row>
    <row r="999" spans="1:6" x14ac:dyDescent="0.25">
      <c r="A999" t="s">
        <v>2116</v>
      </c>
      <c r="B999" t="s">
        <v>2117</v>
      </c>
      <c r="C999">
        <v>0</v>
      </c>
      <c r="D999">
        <v>0</v>
      </c>
      <c r="E999">
        <v>0</v>
      </c>
      <c r="F999">
        <v>0</v>
      </c>
    </row>
    <row r="1000" spans="1:6" x14ac:dyDescent="0.25">
      <c r="A1000" t="s">
        <v>2118</v>
      </c>
      <c r="B1000" t="s">
        <v>2119</v>
      </c>
      <c r="C1000">
        <v>0</v>
      </c>
      <c r="D1000">
        <v>0</v>
      </c>
      <c r="E1000">
        <v>0</v>
      </c>
      <c r="F1000">
        <v>0</v>
      </c>
    </row>
    <row r="1001" spans="1:6" x14ac:dyDescent="0.25">
      <c r="A1001" t="s">
        <v>2120</v>
      </c>
      <c r="B1001" t="s">
        <v>2121</v>
      </c>
      <c r="C1001">
        <v>0</v>
      </c>
      <c r="D1001">
        <v>0</v>
      </c>
      <c r="E1001">
        <v>0</v>
      </c>
      <c r="F1001">
        <v>0</v>
      </c>
    </row>
    <row r="1002" spans="1:6" x14ac:dyDescent="0.25">
      <c r="A1002" t="s">
        <v>2122</v>
      </c>
      <c r="B1002" t="s">
        <v>2123</v>
      </c>
      <c r="C1002">
        <v>0</v>
      </c>
      <c r="D1002">
        <v>0</v>
      </c>
      <c r="E1002">
        <v>0</v>
      </c>
      <c r="F1002">
        <v>0</v>
      </c>
    </row>
    <row r="1003" spans="1:6" x14ac:dyDescent="0.25">
      <c r="A1003" t="s">
        <v>2124</v>
      </c>
      <c r="B1003" t="s">
        <v>2125</v>
      </c>
      <c r="C1003">
        <v>0</v>
      </c>
      <c r="D1003">
        <v>0</v>
      </c>
      <c r="E1003">
        <v>0</v>
      </c>
      <c r="F1003">
        <v>0</v>
      </c>
    </row>
    <row r="1004" spans="1:6" x14ac:dyDescent="0.25">
      <c r="A1004" t="s">
        <v>2126</v>
      </c>
      <c r="B1004" t="s">
        <v>2127</v>
      </c>
      <c r="C1004">
        <v>0</v>
      </c>
      <c r="D1004">
        <v>0</v>
      </c>
      <c r="E1004">
        <v>0</v>
      </c>
      <c r="F1004">
        <v>0</v>
      </c>
    </row>
    <row r="1005" spans="1:6" x14ac:dyDescent="0.25">
      <c r="A1005" t="s">
        <v>2128</v>
      </c>
      <c r="B1005" t="s">
        <v>2129</v>
      </c>
      <c r="C1005">
        <v>0</v>
      </c>
      <c r="D1005">
        <v>0</v>
      </c>
      <c r="E1005">
        <v>0</v>
      </c>
      <c r="F1005">
        <v>0</v>
      </c>
    </row>
    <row r="1006" spans="1:6" x14ac:dyDescent="0.25">
      <c r="A1006" t="s">
        <v>2130</v>
      </c>
      <c r="B1006" t="s">
        <v>2131</v>
      </c>
      <c r="C1006">
        <v>0</v>
      </c>
      <c r="D1006">
        <v>0</v>
      </c>
      <c r="E1006">
        <v>0</v>
      </c>
      <c r="F1006">
        <v>0</v>
      </c>
    </row>
    <row r="1007" spans="1:6" x14ac:dyDescent="0.25">
      <c r="A1007" t="s">
        <v>2132</v>
      </c>
      <c r="B1007" t="s">
        <v>2133</v>
      </c>
      <c r="C1007">
        <v>0</v>
      </c>
      <c r="D1007">
        <v>0</v>
      </c>
      <c r="E1007">
        <v>0</v>
      </c>
      <c r="F1007">
        <v>0</v>
      </c>
    </row>
    <row r="1008" spans="1:6" x14ac:dyDescent="0.25">
      <c r="A1008" t="s">
        <v>2134</v>
      </c>
      <c r="B1008" t="s">
        <v>2135</v>
      </c>
      <c r="C1008">
        <v>0</v>
      </c>
      <c r="D1008">
        <v>0</v>
      </c>
      <c r="E1008">
        <v>0</v>
      </c>
      <c r="F1008">
        <v>0</v>
      </c>
    </row>
    <row r="1009" spans="1:6" x14ac:dyDescent="0.25">
      <c r="A1009" t="s">
        <v>2136</v>
      </c>
      <c r="B1009" t="s">
        <v>2137</v>
      </c>
      <c r="C1009" s="1">
        <v>20147869462.119999</v>
      </c>
      <c r="D1009" s="1">
        <v>565989068.15999997</v>
      </c>
      <c r="E1009" s="1">
        <v>604483984.88999999</v>
      </c>
      <c r="F1009" s="1">
        <v>20109374545.389999</v>
      </c>
    </row>
    <row r="1010" spans="1:6" x14ac:dyDescent="0.25">
      <c r="A1010" t="s">
        <v>4</v>
      </c>
      <c r="B1010" t="s">
        <v>5</v>
      </c>
      <c r="C1010" s="1">
        <v>223573216.38</v>
      </c>
      <c r="D1010" s="1">
        <v>460379254.43000001</v>
      </c>
      <c r="E1010" s="1">
        <v>552555712.37</v>
      </c>
      <c r="F1010" s="1">
        <v>131396758.44</v>
      </c>
    </row>
    <row r="1011" spans="1:6" x14ac:dyDescent="0.25">
      <c r="A1011" t="s">
        <v>2138</v>
      </c>
      <c r="B1011" t="s">
        <v>2139</v>
      </c>
      <c r="C1011">
        <v>0</v>
      </c>
      <c r="D1011">
        <v>0</v>
      </c>
      <c r="E1011">
        <v>0</v>
      </c>
      <c r="F1011">
        <v>0</v>
      </c>
    </row>
    <row r="1012" spans="1:6" x14ac:dyDescent="0.25">
      <c r="A1012" t="s">
        <v>2140</v>
      </c>
      <c r="B1012" t="s">
        <v>2141</v>
      </c>
      <c r="C1012">
        <v>0</v>
      </c>
      <c r="D1012">
        <v>0</v>
      </c>
      <c r="E1012">
        <v>0</v>
      </c>
      <c r="F1012">
        <v>0</v>
      </c>
    </row>
    <row r="1013" spans="1:6" x14ac:dyDescent="0.25">
      <c r="A1013" t="s">
        <v>2142</v>
      </c>
      <c r="B1013" t="s">
        <v>2143</v>
      </c>
      <c r="C1013">
        <v>0</v>
      </c>
      <c r="D1013">
        <v>0</v>
      </c>
      <c r="E1013">
        <v>0</v>
      </c>
      <c r="F1013">
        <v>0</v>
      </c>
    </row>
    <row r="1014" spans="1:6" x14ac:dyDescent="0.25">
      <c r="A1014" t="s">
        <v>2144</v>
      </c>
      <c r="B1014" t="s">
        <v>2145</v>
      </c>
      <c r="C1014">
        <v>0</v>
      </c>
      <c r="D1014">
        <v>0</v>
      </c>
      <c r="E1014">
        <v>0</v>
      </c>
      <c r="F1014">
        <v>0</v>
      </c>
    </row>
    <row r="1015" spans="1:6" x14ac:dyDescent="0.25">
      <c r="A1015" t="s">
        <v>2146</v>
      </c>
      <c r="B1015" t="s">
        <v>2147</v>
      </c>
      <c r="C1015" s="1">
        <v>223573216.38</v>
      </c>
      <c r="D1015" s="1">
        <v>460379254.43000001</v>
      </c>
      <c r="E1015" s="1">
        <v>552555712.37</v>
      </c>
      <c r="F1015" s="1">
        <v>131396758.44</v>
      </c>
    </row>
    <row r="1016" spans="1:6" x14ac:dyDescent="0.25">
      <c r="A1016" t="s">
        <v>2148</v>
      </c>
      <c r="B1016" t="s">
        <v>2149</v>
      </c>
      <c r="C1016">
        <v>0</v>
      </c>
      <c r="D1016">
        <v>0</v>
      </c>
      <c r="E1016">
        <v>0</v>
      </c>
      <c r="F1016">
        <v>0</v>
      </c>
    </row>
    <row r="1017" spans="1:6" x14ac:dyDescent="0.25">
      <c r="A1017" t="s">
        <v>2150</v>
      </c>
      <c r="B1017" t="s">
        <v>2149</v>
      </c>
      <c r="C1017">
        <v>0</v>
      </c>
      <c r="D1017">
        <v>0</v>
      </c>
      <c r="E1017">
        <v>0</v>
      </c>
      <c r="F1017">
        <v>0</v>
      </c>
    </row>
    <row r="1018" spans="1:6" x14ac:dyDescent="0.25">
      <c r="A1018" t="s">
        <v>2151</v>
      </c>
      <c r="B1018" t="s">
        <v>2149</v>
      </c>
      <c r="C1018">
        <v>0</v>
      </c>
      <c r="D1018">
        <v>0</v>
      </c>
      <c r="E1018">
        <v>0</v>
      </c>
      <c r="F1018">
        <v>0</v>
      </c>
    </row>
    <row r="1019" spans="1:6" x14ac:dyDescent="0.25">
      <c r="A1019" t="s">
        <v>2152</v>
      </c>
      <c r="B1019" t="s">
        <v>2153</v>
      </c>
      <c r="C1019">
        <v>0</v>
      </c>
      <c r="D1019">
        <v>0</v>
      </c>
      <c r="E1019">
        <v>0</v>
      </c>
      <c r="F1019">
        <v>0</v>
      </c>
    </row>
    <row r="1020" spans="1:6" x14ac:dyDescent="0.25">
      <c r="A1020" t="s">
        <v>2154</v>
      </c>
      <c r="B1020" t="s">
        <v>2153</v>
      </c>
      <c r="C1020">
        <v>0</v>
      </c>
      <c r="D1020">
        <v>0</v>
      </c>
      <c r="E1020">
        <v>0</v>
      </c>
      <c r="F1020">
        <v>0</v>
      </c>
    </row>
    <row r="1021" spans="1:6" x14ac:dyDescent="0.25">
      <c r="A1021" t="s">
        <v>2155</v>
      </c>
      <c r="B1021" t="s">
        <v>2153</v>
      </c>
      <c r="C1021">
        <v>0</v>
      </c>
      <c r="D1021">
        <v>0</v>
      </c>
      <c r="E1021">
        <v>0</v>
      </c>
      <c r="F1021">
        <v>0</v>
      </c>
    </row>
    <row r="1022" spans="1:6" x14ac:dyDescent="0.25">
      <c r="A1022" t="s">
        <v>2156</v>
      </c>
      <c r="B1022" t="s">
        <v>2157</v>
      </c>
      <c r="C1022">
        <v>0</v>
      </c>
      <c r="D1022">
        <v>0</v>
      </c>
      <c r="E1022">
        <v>0</v>
      </c>
      <c r="F1022">
        <v>0</v>
      </c>
    </row>
    <row r="1023" spans="1:6" x14ac:dyDescent="0.25">
      <c r="A1023" t="s">
        <v>2158</v>
      </c>
      <c r="B1023" t="s">
        <v>2159</v>
      </c>
      <c r="C1023">
        <v>0</v>
      </c>
      <c r="D1023">
        <v>0</v>
      </c>
      <c r="E1023">
        <v>0</v>
      </c>
      <c r="F1023">
        <v>0</v>
      </c>
    </row>
    <row r="1024" spans="1:6" x14ac:dyDescent="0.25">
      <c r="A1024" t="s">
        <v>2160</v>
      </c>
      <c r="B1024" t="s">
        <v>2161</v>
      </c>
      <c r="C1024" s="1">
        <v>223573216.38</v>
      </c>
      <c r="D1024" s="1">
        <v>460379254.43000001</v>
      </c>
      <c r="E1024" s="1">
        <v>552555712.37</v>
      </c>
      <c r="F1024" s="1">
        <v>131396758.44</v>
      </c>
    </row>
    <row r="1025" spans="1:6" x14ac:dyDescent="0.25">
      <c r="A1025" t="s">
        <v>2162</v>
      </c>
      <c r="B1025" t="s">
        <v>2163</v>
      </c>
      <c r="C1025" s="1">
        <v>123129.16</v>
      </c>
      <c r="D1025">
        <v>0</v>
      </c>
      <c r="E1025" s="1">
        <v>123129.16</v>
      </c>
      <c r="F1025">
        <v>0</v>
      </c>
    </row>
    <row r="1026" spans="1:6" x14ac:dyDescent="0.25">
      <c r="A1026" t="s">
        <v>2164</v>
      </c>
      <c r="B1026" t="s">
        <v>2165</v>
      </c>
      <c r="C1026">
        <v>0</v>
      </c>
      <c r="D1026">
        <v>0</v>
      </c>
      <c r="E1026">
        <v>0</v>
      </c>
      <c r="F1026">
        <v>0</v>
      </c>
    </row>
    <row r="1027" spans="1:6" x14ac:dyDescent="0.25">
      <c r="A1027" t="s">
        <v>2166</v>
      </c>
      <c r="B1027" t="s">
        <v>2167</v>
      </c>
      <c r="C1027" s="1">
        <v>5124536.3099999996</v>
      </c>
      <c r="D1027" s="1">
        <v>72598096.900000006</v>
      </c>
      <c r="E1027" s="1">
        <v>66365428.729999997</v>
      </c>
      <c r="F1027" s="1">
        <v>11357204.48</v>
      </c>
    </row>
    <row r="1028" spans="1:6" x14ac:dyDescent="0.25">
      <c r="A1028" t="s">
        <v>2168</v>
      </c>
      <c r="B1028" t="s">
        <v>2169</v>
      </c>
      <c r="C1028">
        <v>0</v>
      </c>
      <c r="D1028">
        <v>0</v>
      </c>
      <c r="E1028">
        <v>0</v>
      </c>
      <c r="F1028">
        <v>0</v>
      </c>
    </row>
    <row r="1029" spans="1:6" x14ac:dyDescent="0.25">
      <c r="A1029" t="s">
        <v>2170</v>
      </c>
      <c r="B1029" t="s">
        <v>2171</v>
      </c>
      <c r="C1029">
        <v>0</v>
      </c>
      <c r="D1029">
        <v>0</v>
      </c>
      <c r="E1029">
        <v>0</v>
      </c>
      <c r="F1029">
        <v>0</v>
      </c>
    </row>
    <row r="1030" spans="1:6" x14ac:dyDescent="0.25">
      <c r="A1030" t="s">
        <v>2172</v>
      </c>
      <c r="B1030" t="s">
        <v>2173</v>
      </c>
      <c r="C1030">
        <v>0.52</v>
      </c>
      <c r="D1030">
        <v>0</v>
      </c>
      <c r="E1030">
        <v>0.52</v>
      </c>
      <c r="F1030">
        <v>0</v>
      </c>
    </row>
    <row r="1031" spans="1:6" x14ac:dyDescent="0.25">
      <c r="A1031" t="s">
        <v>2174</v>
      </c>
      <c r="B1031" t="s">
        <v>2175</v>
      </c>
      <c r="C1031" s="1">
        <v>5010.91</v>
      </c>
      <c r="D1031" s="1">
        <v>106926527.22</v>
      </c>
      <c r="E1031" s="1">
        <v>98361150.120000005</v>
      </c>
      <c r="F1031" s="1">
        <v>8570388.0099999998</v>
      </c>
    </row>
    <row r="1032" spans="1:6" x14ac:dyDescent="0.25">
      <c r="A1032" t="s">
        <v>2176</v>
      </c>
      <c r="B1032" t="s">
        <v>2177</v>
      </c>
      <c r="C1032">
        <v>0</v>
      </c>
      <c r="D1032" s="1">
        <v>785625.28</v>
      </c>
      <c r="E1032" s="1">
        <v>785625.28</v>
      </c>
      <c r="F1032">
        <v>0</v>
      </c>
    </row>
    <row r="1033" spans="1:6" x14ac:dyDescent="0.25">
      <c r="A1033" t="s">
        <v>2178</v>
      </c>
      <c r="B1033" t="s">
        <v>2179</v>
      </c>
      <c r="C1033" s="1">
        <v>5082.74</v>
      </c>
      <c r="D1033" s="1">
        <v>1091067.1499999999</v>
      </c>
      <c r="E1033" s="1">
        <v>1091100</v>
      </c>
      <c r="F1033" s="1">
        <v>5049.8900000000003</v>
      </c>
    </row>
    <row r="1034" spans="1:6" x14ac:dyDescent="0.25">
      <c r="A1034" t="s">
        <v>2180</v>
      </c>
      <c r="B1034" t="s">
        <v>2181</v>
      </c>
      <c r="C1034" s="1">
        <v>5000</v>
      </c>
      <c r="D1034">
        <v>0</v>
      </c>
      <c r="E1034">
        <v>0</v>
      </c>
      <c r="F1034" s="1">
        <v>5000</v>
      </c>
    </row>
    <row r="1035" spans="1:6" x14ac:dyDescent="0.25">
      <c r="A1035" t="s">
        <v>2182</v>
      </c>
      <c r="B1035" t="s">
        <v>2183</v>
      </c>
      <c r="C1035" s="1">
        <v>4993.04</v>
      </c>
      <c r="D1035" s="1">
        <v>105239.44</v>
      </c>
      <c r="E1035" s="1">
        <v>105239.44</v>
      </c>
      <c r="F1035" s="1">
        <v>4993.04</v>
      </c>
    </row>
    <row r="1036" spans="1:6" x14ac:dyDescent="0.25">
      <c r="A1036" t="s">
        <v>2184</v>
      </c>
      <c r="B1036" t="s">
        <v>2185</v>
      </c>
      <c r="C1036" s="1">
        <v>5094.3999999999996</v>
      </c>
      <c r="D1036" s="1">
        <v>4880820.24</v>
      </c>
      <c r="E1036" s="1">
        <v>4880875</v>
      </c>
      <c r="F1036" s="1">
        <v>5039.6400000000003</v>
      </c>
    </row>
    <row r="1037" spans="1:6" x14ac:dyDescent="0.25">
      <c r="A1037" t="s">
        <v>2186</v>
      </c>
      <c r="B1037" t="s">
        <v>2187</v>
      </c>
      <c r="C1037" s="1">
        <v>1052200</v>
      </c>
      <c r="D1037" s="1">
        <v>13667815.24</v>
      </c>
      <c r="E1037" s="1">
        <v>14714189</v>
      </c>
      <c r="F1037" s="1">
        <v>5826.24</v>
      </c>
    </row>
    <row r="1038" spans="1:6" x14ac:dyDescent="0.25">
      <c r="A1038" t="s">
        <v>2188</v>
      </c>
      <c r="B1038" t="s">
        <v>2189</v>
      </c>
      <c r="C1038" s="1">
        <v>244500</v>
      </c>
      <c r="D1038" s="1">
        <v>1559926.92</v>
      </c>
      <c r="E1038" s="1">
        <v>1799248.61</v>
      </c>
      <c r="F1038" s="1">
        <v>5178.3100000000004</v>
      </c>
    </row>
    <row r="1039" spans="1:6" x14ac:dyDescent="0.25">
      <c r="A1039" t="s">
        <v>2190</v>
      </c>
      <c r="B1039" t="s">
        <v>2191</v>
      </c>
      <c r="C1039" s="1">
        <v>5089.32</v>
      </c>
      <c r="D1039" s="1">
        <v>117230398.84</v>
      </c>
      <c r="E1039" s="1">
        <v>117230563.79000001</v>
      </c>
      <c r="F1039" s="1">
        <v>4924.37</v>
      </c>
    </row>
    <row r="1040" spans="1:6" x14ac:dyDescent="0.25">
      <c r="A1040" t="s">
        <v>2192</v>
      </c>
      <c r="B1040" t="s">
        <v>2193</v>
      </c>
      <c r="C1040" s="1">
        <v>5000</v>
      </c>
      <c r="D1040" s="1">
        <v>8430079.1199999992</v>
      </c>
      <c r="E1040" s="1">
        <v>8430079.1199999992</v>
      </c>
      <c r="F1040" s="1">
        <v>5000</v>
      </c>
    </row>
    <row r="1041" spans="1:6" x14ac:dyDescent="0.25">
      <c r="A1041" t="s">
        <v>2194</v>
      </c>
      <c r="B1041" t="s">
        <v>2195</v>
      </c>
      <c r="C1041" s="1">
        <v>5045.8500000000004</v>
      </c>
      <c r="D1041" s="1">
        <v>21407007.27</v>
      </c>
      <c r="E1041" s="1">
        <v>21407037.379999999</v>
      </c>
      <c r="F1041" s="1">
        <v>5015.74</v>
      </c>
    </row>
    <row r="1042" spans="1:6" x14ac:dyDescent="0.25">
      <c r="A1042" t="s">
        <v>2196</v>
      </c>
      <c r="B1042" t="s">
        <v>2197</v>
      </c>
      <c r="C1042" s="1">
        <v>5082.13</v>
      </c>
      <c r="D1042" s="1">
        <v>26151224.190000001</v>
      </c>
      <c r="E1042" s="1">
        <v>26151225.280000001</v>
      </c>
      <c r="F1042" s="1">
        <v>5081.04</v>
      </c>
    </row>
    <row r="1043" spans="1:6" x14ac:dyDescent="0.25">
      <c r="A1043" t="s">
        <v>2198</v>
      </c>
      <c r="B1043" t="s">
        <v>2199</v>
      </c>
      <c r="C1043" s="1">
        <v>5000</v>
      </c>
      <c r="D1043">
        <v>0</v>
      </c>
      <c r="E1043">
        <v>0</v>
      </c>
      <c r="F1043" s="1">
        <v>5000</v>
      </c>
    </row>
    <row r="1044" spans="1:6" x14ac:dyDescent="0.25">
      <c r="A1044" t="s">
        <v>2200</v>
      </c>
      <c r="B1044" t="s">
        <v>2201</v>
      </c>
      <c r="C1044" s="1">
        <v>-989548.01</v>
      </c>
      <c r="D1044" s="1">
        <v>989548.01</v>
      </c>
      <c r="E1044">
        <v>0</v>
      </c>
      <c r="F1044">
        <v>0</v>
      </c>
    </row>
    <row r="1045" spans="1:6" x14ac:dyDescent="0.25">
      <c r="A1045" t="s">
        <v>2202</v>
      </c>
      <c r="B1045" t="s">
        <v>2203</v>
      </c>
      <c r="C1045">
        <v>0</v>
      </c>
      <c r="D1045">
        <v>0</v>
      </c>
      <c r="E1045">
        <v>0</v>
      </c>
      <c r="F1045">
        <v>0</v>
      </c>
    </row>
    <row r="1046" spans="1:6" x14ac:dyDescent="0.25">
      <c r="A1046" t="s">
        <v>2204</v>
      </c>
      <c r="B1046" t="s">
        <v>2205</v>
      </c>
      <c r="C1046" s="1">
        <v>30600946.829999998</v>
      </c>
      <c r="D1046" s="1">
        <v>211178.61</v>
      </c>
      <c r="E1046" s="1">
        <v>3743767.76</v>
      </c>
      <c r="F1046" s="1">
        <v>27068357.68</v>
      </c>
    </row>
    <row r="1047" spans="1:6" x14ac:dyDescent="0.25">
      <c r="A1047" t="s">
        <v>2206</v>
      </c>
      <c r="B1047" t="s">
        <v>2207</v>
      </c>
      <c r="C1047">
        <v>0</v>
      </c>
      <c r="D1047">
        <v>0</v>
      </c>
      <c r="E1047">
        <v>0</v>
      </c>
      <c r="F1047">
        <v>0</v>
      </c>
    </row>
    <row r="1048" spans="1:6" x14ac:dyDescent="0.25">
      <c r="A1048" t="s">
        <v>2208</v>
      </c>
      <c r="B1048" t="s">
        <v>2209</v>
      </c>
      <c r="C1048">
        <v>0</v>
      </c>
      <c r="D1048">
        <v>0</v>
      </c>
      <c r="E1048">
        <v>0</v>
      </c>
      <c r="F1048">
        <v>0</v>
      </c>
    </row>
    <row r="1049" spans="1:6" x14ac:dyDescent="0.25">
      <c r="A1049" t="s">
        <v>2210</v>
      </c>
      <c r="B1049" t="s">
        <v>2211</v>
      </c>
      <c r="C1049">
        <v>653.17999999999995</v>
      </c>
      <c r="D1049">
        <v>0</v>
      </c>
      <c r="E1049">
        <v>653.17999999999995</v>
      </c>
      <c r="F1049">
        <v>0</v>
      </c>
    </row>
    <row r="1050" spans="1:6" x14ac:dyDescent="0.25">
      <c r="A1050" t="s">
        <v>2212</v>
      </c>
      <c r="B1050" t="s">
        <v>2213</v>
      </c>
      <c r="C1050" s="1">
        <v>18358500</v>
      </c>
      <c r="D1050" s="1">
        <v>32583900</v>
      </c>
      <c r="E1050" s="1">
        <v>18358500</v>
      </c>
      <c r="F1050" s="1">
        <v>32583900</v>
      </c>
    </row>
    <row r="1051" spans="1:6" x14ac:dyDescent="0.25">
      <c r="A1051" t="s">
        <v>2214</v>
      </c>
      <c r="B1051" t="s">
        <v>2215</v>
      </c>
      <c r="C1051" s="1">
        <v>1084400</v>
      </c>
      <c r="D1051" s="1">
        <v>1091100</v>
      </c>
      <c r="E1051" s="1">
        <v>1084400</v>
      </c>
      <c r="F1051" s="1">
        <v>1091100</v>
      </c>
    </row>
    <row r="1052" spans="1:6" x14ac:dyDescent="0.25">
      <c r="A1052" t="s">
        <v>2216</v>
      </c>
      <c r="B1052" t="s">
        <v>2217</v>
      </c>
      <c r="C1052">
        <v>0</v>
      </c>
      <c r="D1052">
        <v>0</v>
      </c>
      <c r="E1052">
        <v>0</v>
      </c>
      <c r="F1052">
        <v>0</v>
      </c>
    </row>
    <row r="1053" spans="1:6" x14ac:dyDescent="0.25">
      <c r="A1053" t="s">
        <v>2218</v>
      </c>
      <c r="B1053" t="s">
        <v>2219</v>
      </c>
      <c r="C1053">
        <v>0</v>
      </c>
      <c r="D1053">
        <v>0</v>
      </c>
      <c r="E1053">
        <v>0</v>
      </c>
      <c r="F1053">
        <v>0</v>
      </c>
    </row>
    <row r="1054" spans="1:6" x14ac:dyDescent="0.25">
      <c r="A1054" t="s">
        <v>2220</v>
      </c>
      <c r="B1054" t="s">
        <v>2221</v>
      </c>
      <c r="C1054" s="1">
        <v>4611400</v>
      </c>
      <c r="D1054" s="1">
        <v>4692600</v>
      </c>
      <c r="E1054" s="1">
        <v>4611400</v>
      </c>
      <c r="F1054" s="1">
        <v>4692600</v>
      </c>
    </row>
    <row r="1055" spans="1:6" x14ac:dyDescent="0.25">
      <c r="A1055" t="s">
        <v>2222</v>
      </c>
      <c r="B1055" t="s">
        <v>2223</v>
      </c>
      <c r="C1055">
        <v>0</v>
      </c>
      <c r="D1055">
        <v>0</v>
      </c>
      <c r="E1055">
        <v>0</v>
      </c>
      <c r="F1055">
        <v>0</v>
      </c>
    </row>
    <row r="1056" spans="1:6" x14ac:dyDescent="0.25">
      <c r="A1056" t="s">
        <v>2224</v>
      </c>
      <c r="B1056" t="s">
        <v>2225</v>
      </c>
      <c r="C1056">
        <v>0</v>
      </c>
      <c r="D1056">
        <v>0</v>
      </c>
      <c r="E1056">
        <v>0</v>
      </c>
      <c r="F1056">
        <v>0</v>
      </c>
    </row>
    <row r="1057" spans="1:6" x14ac:dyDescent="0.25">
      <c r="A1057" t="s">
        <v>2226</v>
      </c>
      <c r="B1057" t="s">
        <v>2227</v>
      </c>
      <c r="C1057" s="1">
        <v>117106600</v>
      </c>
      <c r="D1057" s="1">
        <v>49700</v>
      </c>
      <c r="E1057" s="1">
        <v>117106600</v>
      </c>
      <c r="F1057" s="1">
        <v>49700</v>
      </c>
    </row>
    <row r="1058" spans="1:6" x14ac:dyDescent="0.25">
      <c r="A1058" t="s">
        <v>2228</v>
      </c>
      <c r="B1058" t="s">
        <v>2193</v>
      </c>
      <c r="C1058">
        <v>0</v>
      </c>
      <c r="D1058">
        <v>0</v>
      </c>
      <c r="E1058">
        <v>0</v>
      </c>
      <c r="F1058">
        <v>0</v>
      </c>
    </row>
    <row r="1059" spans="1:6" x14ac:dyDescent="0.25">
      <c r="A1059" t="s">
        <v>2229</v>
      </c>
      <c r="B1059" t="s">
        <v>2230</v>
      </c>
      <c r="C1059" s="1">
        <v>20223100</v>
      </c>
      <c r="D1059" s="1">
        <v>20561800</v>
      </c>
      <c r="E1059" s="1">
        <v>20223100</v>
      </c>
      <c r="F1059" s="1">
        <v>20561800</v>
      </c>
    </row>
    <row r="1060" spans="1:6" x14ac:dyDescent="0.25">
      <c r="A1060" t="s">
        <v>2231</v>
      </c>
      <c r="B1060" t="s">
        <v>2232</v>
      </c>
      <c r="C1060" s="1">
        <v>25982400</v>
      </c>
      <c r="D1060" s="1">
        <v>25365600</v>
      </c>
      <c r="E1060" s="1">
        <v>25982400</v>
      </c>
      <c r="F1060" s="1">
        <v>25365600</v>
      </c>
    </row>
    <row r="1061" spans="1:6" x14ac:dyDescent="0.25">
      <c r="A1061" t="s">
        <v>2233</v>
      </c>
      <c r="B1061" t="s">
        <v>2234</v>
      </c>
      <c r="C1061">
        <v>0</v>
      </c>
      <c r="D1061">
        <v>0</v>
      </c>
      <c r="E1061">
        <v>0</v>
      </c>
      <c r="F1061">
        <v>0</v>
      </c>
    </row>
    <row r="1062" spans="1:6" x14ac:dyDescent="0.25">
      <c r="A1062" t="s">
        <v>2235</v>
      </c>
      <c r="B1062" t="s">
        <v>2236</v>
      </c>
      <c r="C1062">
        <v>0</v>
      </c>
      <c r="D1062">
        <v>0</v>
      </c>
      <c r="E1062">
        <v>0</v>
      </c>
      <c r="F1062">
        <v>0</v>
      </c>
    </row>
    <row r="1063" spans="1:6" x14ac:dyDescent="0.25">
      <c r="A1063" t="s">
        <v>2237</v>
      </c>
      <c r="B1063" t="s">
        <v>2238</v>
      </c>
      <c r="C1063">
        <v>0</v>
      </c>
      <c r="D1063">
        <v>0</v>
      </c>
      <c r="E1063">
        <v>0</v>
      </c>
      <c r="F1063">
        <v>0</v>
      </c>
    </row>
    <row r="1064" spans="1:6" x14ac:dyDescent="0.25">
      <c r="A1064" t="s">
        <v>2239</v>
      </c>
      <c r="B1064" t="s">
        <v>2240</v>
      </c>
      <c r="C1064">
        <v>0</v>
      </c>
      <c r="D1064">
        <v>0</v>
      </c>
      <c r="E1064">
        <v>0</v>
      </c>
      <c r="F1064">
        <v>0</v>
      </c>
    </row>
    <row r="1065" spans="1:6" x14ac:dyDescent="0.25">
      <c r="A1065" t="s">
        <v>2241</v>
      </c>
      <c r="B1065" t="s">
        <v>2240</v>
      </c>
      <c r="C1065">
        <v>0</v>
      </c>
      <c r="D1065">
        <v>0</v>
      </c>
      <c r="E1065">
        <v>0</v>
      </c>
      <c r="F1065">
        <v>0</v>
      </c>
    </row>
    <row r="1066" spans="1:6" x14ac:dyDescent="0.25">
      <c r="A1066" t="s">
        <v>2242</v>
      </c>
      <c r="B1066" t="s">
        <v>2240</v>
      </c>
      <c r="C1066">
        <v>0</v>
      </c>
      <c r="D1066">
        <v>0</v>
      </c>
      <c r="E1066">
        <v>0</v>
      </c>
      <c r="F1066">
        <v>0</v>
      </c>
    </row>
    <row r="1067" spans="1:6" x14ac:dyDescent="0.25">
      <c r="A1067" t="s">
        <v>2243</v>
      </c>
      <c r="B1067" t="s">
        <v>2240</v>
      </c>
      <c r="C1067">
        <v>0</v>
      </c>
      <c r="D1067">
        <v>0</v>
      </c>
      <c r="E1067">
        <v>0</v>
      </c>
      <c r="F1067">
        <v>0</v>
      </c>
    </row>
    <row r="1068" spans="1:6" x14ac:dyDescent="0.25">
      <c r="A1068" t="s">
        <v>109</v>
      </c>
      <c r="B1068" t="s">
        <v>2244</v>
      </c>
      <c r="C1068">
        <v>0</v>
      </c>
      <c r="D1068">
        <v>0</v>
      </c>
      <c r="E1068">
        <v>0</v>
      </c>
      <c r="F1068">
        <v>0</v>
      </c>
    </row>
    <row r="1069" spans="1:6" x14ac:dyDescent="0.25">
      <c r="A1069" t="s">
        <v>2245</v>
      </c>
      <c r="B1069" t="s">
        <v>2246</v>
      </c>
      <c r="C1069">
        <v>0</v>
      </c>
      <c r="D1069">
        <v>0</v>
      </c>
      <c r="E1069">
        <v>0</v>
      </c>
      <c r="F1069">
        <v>0</v>
      </c>
    </row>
    <row r="1070" spans="1:6" x14ac:dyDescent="0.25">
      <c r="A1070" t="s">
        <v>2247</v>
      </c>
      <c r="B1070" t="s">
        <v>2248</v>
      </c>
      <c r="C1070">
        <v>0</v>
      </c>
      <c r="D1070">
        <v>0</v>
      </c>
      <c r="E1070">
        <v>0</v>
      </c>
      <c r="F1070">
        <v>0</v>
      </c>
    </row>
    <row r="1071" spans="1:6" x14ac:dyDescent="0.25">
      <c r="A1071" t="s">
        <v>2249</v>
      </c>
      <c r="B1071" t="s">
        <v>2248</v>
      </c>
      <c r="C1071">
        <v>0</v>
      </c>
      <c r="D1071">
        <v>0</v>
      </c>
      <c r="E1071">
        <v>0</v>
      </c>
      <c r="F1071">
        <v>0</v>
      </c>
    </row>
    <row r="1072" spans="1:6" x14ac:dyDescent="0.25">
      <c r="A1072" t="s">
        <v>2250</v>
      </c>
      <c r="B1072" t="s">
        <v>2248</v>
      </c>
      <c r="C1072">
        <v>0</v>
      </c>
      <c r="D1072">
        <v>0</v>
      </c>
      <c r="E1072">
        <v>0</v>
      </c>
      <c r="F1072">
        <v>0</v>
      </c>
    </row>
    <row r="1073" spans="1:7" x14ac:dyDescent="0.25">
      <c r="A1073" t="s">
        <v>2251</v>
      </c>
      <c r="B1073" t="s">
        <v>2248</v>
      </c>
      <c r="C1073">
        <v>0</v>
      </c>
      <c r="D1073">
        <v>0</v>
      </c>
      <c r="E1073">
        <v>0</v>
      </c>
      <c r="F1073">
        <v>0</v>
      </c>
    </row>
    <row r="1074" spans="1:7" x14ac:dyDescent="0.25">
      <c r="A1074" t="s">
        <v>2252</v>
      </c>
      <c r="B1074" t="s">
        <v>2248</v>
      </c>
      <c r="C1074">
        <v>0</v>
      </c>
      <c r="D1074">
        <v>0</v>
      </c>
      <c r="E1074">
        <v>0</v>
      </c>
      <c r="F1074">
        <v>0</v>
      </c>
    </row>
    <row r="1075" spans="1:7" x14ac:dyDescent="0.25">
      <c r="A1075" t="s">
        <v>2253</v>
      </c>
      <c r="B1075" t="s">
        <v>2248</v>
      </c>
      <c r="C1075">
        <v>0</v>
      </c>
      <c r="D1075">
        <v>0</v>
      </c>
      <c r="E1075">
        <v>0</v>
      </c>
      <c r="F1075">
        <v>0</v>
      </c>
    </row>
    <row r="1076" spans="1:7" x14ac:dyDescent="0.25">
      <c r="A1076" t="s">
        <v>2254</v>
      </c>
      <c r="B1076" t="s">
        <v>2248</v>
      </c>
      <c r="C1076">
        <v>0</v>
      </c>
      <c r="D1076">
        <v>0</v>
      </c>
      <c r="E1076">
        <v>0</v>
      </c>
      <c r="F1076">
        <v>0</v>
      </c>
    </row>
    <row r="1077" spans="1:7" x14ac:dyDescent="0.25">
      <c r="A1077" t="s">
        <v>2255</v>
      </c>
      <c r="B1077" t="s">
        <v>2256</v>
      </c>
      <c r="C1077">
        <v>0</v>
      </c>
      <c r="D1077">
        <v>0</v>
      </c>
      <c r="E1077">
        <v>0</v>
      </c>
      <c r="F1077">
        <v>0</v>
      </c>
    </row>
    <row r="1078" spans="1:7" x14ac:dyDescent="0.25">
      <c r="A1078" t="s">
        <v>2257</v>
      </c>
      <c r="B1078" t="s">
        <v>2258</v>
      </c>
      <c r="C1078">
        <v>0</v>
      </c>
      <c r="D1078">
        <v>0</v>
      </c>
      <c r="E1078">
        <v>0</v>
      </c>
      <c r="F1078">
        <v>0</v>
      </c>
    </row>
    <row r="1079" spans="1:7" x14ac:dyDescent="0.25">
      <c r="A1079" t="s">
        <v>2259</v>
      </c>
      <c r="B1079" t="s">
        <v>2260</v>
      </c>
      <c r="C1079">
        <v>0</v>
      </c>
      <c r="D1079">
        <v>0</v>
      </c>
      <c r="E1079">
        <v>0</v>
      </c>
      <c r="F1079">
        <v>0</v>
      </c>
    </row>
    <row r="1080" spans="1:7" x14ac:dyDescent="0.25">
      <c r="A1080" t="s">
        <v>2261</v>
      </c>
      <c r="B1080" t="s">
        <v>2262</v>
      </c>
      <c r="C1080">
        <v>0</v>
      </c>
      <c r="D1080">
        <v>0</v>
      </c>
      <c r="E1080">
        <v>0</v>
      </c>
      <c r="F1080">
        <v>0</v>
      </c>
      <c r="G1080" s="1"/>
    </row>
    <row r="1081" spans="1:7" x14ac:dyDescent="0.25">
      <c r="A1081" t="s">
        <v>2263</v>
      </c>
      <c r="B1081" t="s">
        <v>2264</v>
      </c>
      <c r="C1081">
        <v>0</v>
      </c>
      <c r="D1081">
        <v>0</v>
      </c>
      <c r="E1081">
        <v>0</v>
      </c>
      <c r="F1081">
        <v>0</v>
      </c>
    </row>
    <row r="1082" spans="1:7" x14ac:dyDescent="0.25">
      <c r="A1082" t="s">
        <v>2265</v>
      </c>
      <c r="B1082" t="s">
        <v>2266</v>
      </c>
      <c r="C1082">
        <v>0</v>
      </c>
      <c r="D1082">
        <v>0</v>
      </c>
      <c r="E1082">
        <v>0</v>
      </c>
      <c r="F1082">
        <v>0</v>
      </c>
    </row>
    <row r="1083" spans="1:7" x14ac:dyDescent="0.25">
      <c r="A1083" t="s">
        <v>2267</v>
      </c>
      <c r="B1083" t="s">
        <v>2268</v>
      </c>
      <c r="C1083">
        <v>0</v>
      </c>
      <c r="D1083">
        <v>0</v>
      </c>
      <c r="E1083">
        <v>0</v>
      </c>
      <c r="F1083">
        <v>0</v>
      </c>
    </row>
    <row r="1084" spans="1:7" x14ac:dyDescent="0.25">
      <c r="A1084" t="s">
        <v>2269</v>
      </c>
      <c r="B1084" t="s">
        <v>1653</v>
      </c>
      <c r="C1084">
        <v>0</v>
      </c>
      <c r="D1084">
        <v>0</v>
      </c>
      <c r="E1084">
        <v>0</v>
      </c>
      <c r="F1084">
        <v>0</v>
      </c>
    </row>
    <row r="1085" spans="1:7" x14ac:dyDescent="0.25">
      <c r="A1085" t="s">
        <v>2270</v>
      </c>
      <c r="B1085" t="s">
        <v>2271</v>
      </c>
      <c r="C1085">
        <v>0</v>
      </c>
      <c r="D1085">
        <v>0</v>
      </c>
      <c r="E1085">
        <v>0</v>
      </c>
      <c r="F1085">
        <v>0</v>
      </c>
    </row>
    <row r="1086" spans="1:7" x14ac:dyDescent="0.25">
      <c r="A1086" t="s">
        <v>2272</v>
      </c>
      <c r="B1086" t="s">
        <v>2273</v>
      </c>
      <c r="C1086">
        <v>0</v>
      </c>
      <c r="D1086">
        <v>0</v>
      </c>
      <c r="E1086">
        <v>0</v>
      </c>
      <c r="F1086">
        <v>0</v>
      </c>
    </row>
    <row r="1087" spans="1:7" x14ac:dyDescent="0.25">
      <c r="A1087" t="s">
        <v>2274</v>
      </c>
      <c r="B1087" t="s">
        <v>2275</v>
      </c>
      <c r="C1087">
        <v>0</v>
      </c>
      <c r="D1087">
        <v>0</v>
      </c>
      <c r="E1087">
        <v>0</v>
      </c>
      <c r="F1087">
        <v>0</v>
      </c>
    </row>
    <row r="1088" spans="1:7" x14ac:dyDescent="0.25">
      <c r="A1088" t="s">
        <v>2276</v>
      </c>
      <c r="B1088" t="s">
        <v>2275</v>
      </c>
      <c r="C1088">
        <v>0</v>
      </c>
      <c r="D1088">
        <v>0</v>
      </c>
      <c r="E1088">
        <v>0</v>
      </c>
      <c r="F1088">
        <v>0</v>
      </c>
    </row>
    <row r="1089" spans="1:6" x14ac:dyDescent="0.25">
      <c r="A1089" t="s">
        <v>2277</v>
      </c>
      <c r="B1089" t="s">
        <v>2275</v>
      </c>
      <c r="C1089">
        <v>0</v>
      </c>
      <c r="D1089">
        <v>0</v>
      </c>
      <c r="E1089">
        <v>0</v>
      </c>
      <c r="F1089">
        <v>0</v>
      </c>
    </row>
    <row r="1090" spans="1:6" x14ac:dyDescent="0.25">
      <c r="A1090" t="s">
        <v>2278</v>
      </c>
      <c r="B1090" t="s">
        <v>2279</v>
      </c>
      <c r="C1090">
        <v>0</v>
      </c>
      <c r="D1090">
        <v>0</v>
      </c>
      <c r="E1090">
        <v>0</v>
      </c>
      <c r="F1090">
        <v>0</v>
      </c>
    </row>
    <row r="1091" spans="1:6" x14ac:dyDescent="0.25">
      <c r="A1091" t="s">
        <v>2280</v>
      </c>
      <c r="B1091" t="s">
        <v>2246</v>
      </c>
      <c r="C1091">
        <v>0</v>
      </c>
      <c r="D1091">
        <v>0</v>
      </c>
      <c r="E1091">
        <v>0</v>
      </c>
      <c r="F1091">
        <v>0</v>
      </c>
    </row>
    <row r="1092" spans="1:6" x14ac:dyDescent="0.25">
      <c r="A1092" t="s">
        <v>2281</v>
      </c>
      <c r="B1092" t="s">
        <v>2282</v>
      </c>
      <c r="C1092">
        <v>0</v>
      </c>
      <c r="D1092">
        <v>0</v>
      </c>
      <c r="E1092">
        <v>0</v>
      </c>
      <c r="F1092">
        <v>0</v>
      </c>
    </row>
    <row r="1093" spans="1:6" x14ac:dyDescent="0.25">
      <c r="A1093" t="s">
        <v>2283</v>
      </c>
      <c r="B1093" t="s">
        <v>2284</v>
      </c>
      <c r="C1093">
        <v>0</v>
      </c>
      <c r="D1093">
        <v>0</v>
      </c>
      <c r="E1093">
        <v>0</v>
      </c>
      <c r="F1093">
        <v>0</v>
      </c>
    </row>
    <row r="1094" spans="1:6" x14ac:dyDescent="0.25">
      <c r="A1094" t="s">
        <v>6</v>
      </c>
      <c r="B1094" t="s">
        <v>2285</v>
      </c>
      <c r="C1094" s="1">
        <v>17952846359.759998</v>
      </c>
      <c r="D1094" s="1">
        <v>86445835.230000004</v>
      </c>
      <c r="E1094" s="1">
        <v>19462329.23</v>
      </c>
      <c r="F1094" s="1">
        <v>18019829865.759998</v>
      </c>
    </row>
    <row r="1095" spans="1:6" x14ac:dyDescent="0.25">
      <c r="A1095" t="s">
        <v>2286</v>
      </c>
      <c r="B1095" t="s">
        <v>2287</v>
      </c>
      <c r="C1095" s="1">
        <v>14425191105</v>
      </c>
      <c r="D1095">
        <v>0</v>
      </c>
      <c r="E1095">
        <v>0</v>
      </c>
      <c r="F1095" s="1">
        <v>14425191105</v>
      </c>
    </row>
    <row r="1096" spans="1:6" x14ac:dyDescent="0.25">
      <c r="A1096" t="s">
        <v>2288</v>
      </c>
      <c r="B1096" t="s">
        <v>2287</v>
      </c>
      <c r="C1096" s="1">
        <v>14425191105</v>
      </c>
      <c r="D1096">
        <v>0</v>
      </c>
      <c r="E1096">
        <v>0</v>
      </c>
      <c r="F1096" s="1">
        <v>14425191105</v>
      </c>
    </row>
    <row r="1097" spans="1:6" x14ac:dyDescent="0.25">
      <c r="A1097" t="s">
        <v>2289</v>
      </c>
      <c r="B1097" t="s">
        <v>2287</v>
      </c>
      <c r="C1097" s="1">
        <v>14425191105</v>
      </c>
      <c r="D1097">
        <v>0</v>
      </c>
      <c r="E1097">
        <v>0</v>
      </c>
      <c r="F1097" s="1">
        <v>14425191105</v>
      </c>
    </row>
    <row r="1098" spans="1:6" x14ac:dyDescent="0.25">
      <c r="A1098" t="s">
        <v>2290</v>
      </c>
      <c r="B1098" t="s">
        <v>2291</v>
      </c>
      <c r="C1098">
        <v>0</v>
      </c>
      <c r="D1098">
        <v>0</v>
      </c>
      <c r="E1098">
        <v>0</v>
      </c>
      <c r="F1098">
        <v>0</v>
      </c>
    </row>
    <row r="1099" spans="1:6" x14ac:dyDescent="0.25">
      <c r="A1099" t="s">
        <v>2292</v>
      </c>
      <c r="B1099" t="s">
        <v>2291</v>
      </c>
      <c r="C1099">
        <v>0</v>
      </c>
      <c r="D1099">
        <v>0</v>
      </c>
      <c r="E1099">
        <v>0</v>
      </c>
      <c r="F1099">
        <v>0</v>
      </c>
    </row>
    <row r="1100" spans="1:6" x14ac:dyDescent="0.25">
      <c r="A1100" t="s">
        <v>2293</v>
      </c>
      <c r="B1100" t="s">
        <v>2291</v>
      </c>
      <c r="C1100">
        <v>0</v>
      </c>
      <c r="D1100">
        <v>0</v>
      </c>
      <c r="E1100">
        <v>0</v>
      </c>
      <c r="F1100">
        <v>0</v>
      </c>
    </row>
    <row r="1101" spans="1:6" x14ac:dyDescent="0.25">
      <c r="A1101" t="s">
        <v>2294</v>
      </c>
      <c r="B1101" t="s">
        <v>2295</v>
      </c>
      <c r="C1101" s="1">
        <v>1170237143.5999999</v>
      </c>
      <c r="D1101">
        <v>0</v>
      </c>
      <c r="E1101">
        <v>0</v>
      </c>
      <c r="F1101" s="1">
        <v>1170237143.5999999</v>
      </c>
    </row>
    <row r="1102" spans="1:6" x14ac:dyDescent="0.25">
      <c r="A1102" t="s">
        <v>2296</v>
      </c>
      <c r="B1102" t="s">
        <v>2295</v>
      </c>
      <c r="C1102" s="1">
        <v>1170237143.5999999</v>
      </c>
      <c r="D1102">
        <v>0</v>
      </c>
      <c r="E1102">
        <v>0</v>
      </c>
      <c r="F1102" s="1">
        <v>1170237143.5999999</v>
      </c>
    </row>
    <row r="1103" spans="1:6" x14ac:dyDescent="0.25">
      <c r="A1103" t="s">
        <v>2297</v>
      </c>
      <c r="B1103" t="s">
        <v>2295</v>
      </c>
      <c r="C1103" s="1">
        <v>1170237143.5999999</v>
      </c>
      <c r="D1103">
        <v>0</v>
      </c>
      <c r="E1103">
        <v>0</v>
      </c>
      <c r="F1103" s="1">
        <v>1170237143.5999999</v>
      </c>
    </row>
    <row r="1104" spans="1:6" x14ac:dyDescent="0.25">
      <c r="A1104" t="s">
        <v>2298</v>
      </c>
      <c r="B1104" t="s">
        <v>2299</v>
      </c>
      <c r="C1104">
        <v>0</v>
      </c>
      <c r="D1104">
        <v>0</v>
      </c>
      <c r="E1104">
        <v>0</v>
      </c>
      <c r="F1104">
        <v>0</v>
      </c>
    </row>
    <row r="1105" spans="1:6" x14ac:dyDescent="0.25">
      <c r="A1105" t="s">
        <v>2300</v>
      </c>
      <c r="B1105" t="s">
        <v>2301</v>
      </c>
      <c r="C1105">
        <v>0</v>
      </c>
      <c r="D1105">
        <v>0</v>
      </c>
      <c r="E1105">
        <v>0</v>
      </c>
      <c r="F1105">
        <v>0</v>
      </c>
    </row>
    <row r="1106" spans="1:6" x14ac:dyDescent="0.25">
      <c r="A1106" t="s">
        <v>2302</v>
      </c>
      <c r="B1106" t="s">
        <v>2303</v>
      </c>
      <c r="C1106">
        <v>0</v>
      </c>
      <c r="D1106">
        <v>0</v>
      </c>
      <c r="E1106">
        <v>0</v>
      </c>
      <c r="F1106">
        <v>0</v>
      </c>
    </row>
    <row r="1107" spans="1:6" x14ac:dyDescent="0.25">
      <c r="A1107" t="s">
        <v>2304</v>
      </c>
      <c r="B1107" t="s">
        <v>2305</v>
      </c>
      <c r="C1107">
        <v>0</v>
      </c>
      <c r="D1107">
        <v>0</v>
      </c>
      <c r="E1107">
        <v>0</v>
      </c>
      <c r="F1107">
        <v>0</v>
      </c>
    </row>
    <row r="1108" spans="1:6" x14ac:dyDescent="0.25">
      <c r="A1108" t="s">
        <v>2306</v>
      </c>
      <c r="B1108" t="s">
        <v>2307</v>
      </c>
      <c r="C1108">
        <v>0</v>
      </c>
      <c r="D1108">
        <v>0</v>
      </c>
      <c r="E1108">
        <v>0</v>
      </c>
      <c r="F1108">
        <v>0</v>
      </c>
    </row>
    <row r="1109" spans="1:6" x14ac:dyDescent="0.25">
      <c r="A1109" t="s">
        <v>2308</v>
      </c>
      <c r="B1109" t="s">
        <v>2309</v>
      </c>
      <c r="C1109">
        <v>0</v>
      </c>
      <c r="D1109">
        <v>0</v>
      </c>
      <c r="E1109">
        <v>0</v>
      </c>
      <c r="F1109">
        <v>0</v>
      </c>
    </row>
    <row r="1110" spans="1:6" x14ac:dyDescent="0.25">
      <c r="A1110" t="s">
        <v>2310</v>
      </c>
      <c r="B1110" t="s">
        <v>2311</v>
      </c>
      <c r="C1110">
        <v>0</v>
      </c>
      <c r="D1110">
        <v>0</v>
      </c>
      <c r="E1110">
        <v>0</v>
      </c>
      <c r="F1110">
        <v>0</v>
      </c>
    </row>
    <row r="1111" spans="1:6" x14ac:dyDescent="0.25">
      <c r="A1111" t="s">
        <v>2312</v>
      </c>
      <c r="B1111" t="s">
        <v>2313</v>
      </c>
      <c r="C1111">
        <v>0</v>
      </c>
      <c r="D1111">
        <v>0</v>
      </c>
      <c r="E1111">
        <v>0</v>
      </c>
      <c r="F1111">
        <v>0</v>
      </c>
    </row>
    <row r="1112" spans="1:6" x14ac:dyDescent="0.25">
      <c r="A1112" t="s">
        <v>2314</v>
      </c>
      <c r="B1112" t="s">
        <v>2315</v>
      </c>
      <c r="C1112">
        <v>0</v>
      </c>
      <c r="D1112">
        <v>0</v>
      </c>
      <c r="E1112">
        <v>0</v>
      </c>
      <c r="F1112">
        <v>0</v>
      </c>
    </row>
    <row r="1113" spans="1:6" x14ac:dyDescent="0.25">
      <c r="A1113" t="s">
        <v>2316</v>
      </c>
      <c r="B1113" t="s">
        <v>2317</v>
      </c>
      <c r="C1113">
        <v>0</v>
      </c>
      <c r="D1113">
        <v>0</v>
      </c>
      <c r="E1113">
        <v>0</v>
      </c>
      <c r="F1113">
        <v>0</v>
      </c>
    </row>
    <row r="1114" spans="1:6" x14ac:dyDescent="0.25">
      <c r="A1114" t="s">
        <v>2318</v>
      </c>
      <c r="B1114" t="s">
        <v>2319</v>
      </c>
      <c r="C1114" s="1">
        <v>2327397782.3099999</v>
      </c>
      <c r="D1114" s="1">
        <v>85589378.090000004</v>
      </c>
      <c r="E1114" s="1">
        <v>19462329.23</v>
      </c>
      <c r="F1114" s="1">
        <v>2393524831.1700001</v>
      </c>
    </row>
    <row r="1115" spans="1:6" x14ac:dyDescent="0.25">
      <c r="A1115" t="s">
        <v>2320</v>
      </c>
      <c r="B1115" t="s">
        <v>2321</v>
      </c>
      <c r="C1115" s="1">
        <v>61301985.75</v>
      </c>
      <c r="D1115" s="1">
        <v>1872699.62</v>
      </c>
      <c r="E1115" s="1">
        <v>535616</v>
      </c>
      <c r="F1115" s="1">
        <v>62639069.369999997</v>
      </c>
    </row>
    <row r="1116" spans="1:6" x14ac:dyDescent="0.25">
      <c r="A1116" t="s">
        <v>2322</v>
      </c>
      <c r="B1116" t="s">
        <v>2321</v>
      </c>
      <c r="C1116" s="1">
        <v>61301985.75</v>
      </c>
      <c r="D1116" s="1">
        <v>1872699.62</v>
      </c>
      <c r="E1116" s="1">
        <v>535616</v>
      </c>
      <c r="F1116" s="1">
        <v>62639069.369999997</v>
      </c>
    </row>
    <row r="1117" spans="1:6" x14ac:dyDescent="0.25">
      <c r="A1117" t="s">
        <v>2323</v>
      </c>
      <c r="B1117" t="s">
        <v>2324</v>
      </c>
      <c r="C1117" s="1">
        <v>656533173.39999998</v>
      </c>
      <c r="D1117" s="1">
        <v>39195876.490000002</v>
      </c>
      <c r="E1117" s="1">
        <v>15371350.92</v>
      </c>
      <c r="F1117" s="1">
        <v>680357698.97000003</v>
      </c>
    </row>
    <row r="1118" spans="1:6" x14ac:dyDescent="0.25">
      <c r="A1118" t="s">
        <v>2325</v>
      </c>
      <c r="B1118" t="s">
        <v>2326</v>
      </c>
      <c r="C1118" s="1">
        <v>78541896.25</v>
      </c>
      <c r="D1118" s="1">
        <v>1830695.23</v>
      </c>
      <c r="E1118">
        <v>0</v>
      </c>
      <c r="F1118" s="1">
        <v>80372591.480000004</v>
      </c>
    </row>
    <row r="1119" spans="1:6" x14ac:dyDescent="0.25">
      <c r="A1119" t="s">
        <v>2327</v>
      </c>
      <c r="B1119" t="s">
        <v>2328</v>
      </c>
      <c r="C1119" s="1">
        <v>165409081.27000001</v>
      </c>
      <c r="D1119" s="1">
        <v>8114946.9199999999</v>
      </c>
      <c r="E1119">
        <v>0</v>
      </c>
      <c r="F1119" s="1">
        <v>173524028.19</v>
      </c>
    </row>
    <row r="1120" spans="1:6" x14ac:dyDescent="0.25">
      <c r="A1120" t="s">
        <v>2329</v>
      </c>
      <c r="B1120" t="s">
        <v>2330</v>
      </c>
      <c r="C1120" s="1">
        <v>215713431.08000001</v>
      </c>
      <c r="D1120" s="1">
        <v>101805.85</v>
      </c>
      <c r="E1120">
        <v>0</v>
      </c>
      <c r="F1120" s="1">
        <v>215815236.93000001</v>
      </c>
    </row>
    <row r="1121" spans="1:6" x14ac:dyDescent="0.25">
      <c r="A1121" t="s">
        <v>2331</v>
      </c>
      <c r="B1121" t="s">
        <v>2332</v>
      </c>
      <c r="C1121" s="1">
        <v>15700875.85</v>
      </c>
      <c r="D1121">
        <v>0</v>
      </c>
      <c r="E1121">
        <v>0</v>
      </c>
      <c r="F1121" s="1">
        <v>15700875.85</v>
      </c>
    </row>
    <row r="1122" spans="1:6" x14ac:dyDescent="0.25">
      <c r="A1122" t="s">
        <v>2333</v>
      </c>
      <c r="B1122" t="s">
        <v>2334</v>
      </c>
      <c r="C1122" s="1">
        <v>181167888.94999999</v>
      </c>
      <c r="D1122" s="1">
        <v>29148428.489999998</v>
      </c>
      <c r="E1122" s="1">
        <v>15371350.92</v>
      </c>
      <c r="F1122" s="1">
        <v>194944966.52000001</v>
      </c>
    </row>
    <row r="1123" spans="1:6" x14ac:dyDescent="0.25">
      <c r="A1123" t="s">
        <v>2335</v>
      </c>
      <c r="B1123" t="s">
        <v>2336</v>
      </c>
      <c r="C1123">
        <v>0</v>
      </c>
      <c r="D1123">
        <v>0</v>
      </c>
      <c r="E1123">
        <v>0</v>
      </c>
      <c r="F1123">
        <v>0</v>
      </c>
    </row>
    <row r="1124" spans="1:6" x14ac:dyDescent="0.25">
      <c r="A1124" t="s">
        <v>2337</v>
      </c>
      <c r="B1124" t="s">
        <v>2336</v>
      </c>
      <c r="C1124">
        <v>0</v>
      </c>
      <c r="D1124">
        <v>0</v>
      </c>
      <c r="E1124">
        <v>0</v>
      </c>
      <c r="F1124">
        <v>0</v>
      </c>
    </row>
    <row r="1125" spans="1:6" x14ac:dyDescent="0.25">
      <c r="A1125" t="s">
        <v>2338</v>
      </c>
      <c r="B1125" t="s">
        <v>2339</v>
      </c>
      <c r="C1125" s="1">
        <v>182235691.28999999</v>
      </c>
      <c r="D1125" s="1">
        <v>6151126.1900000004</v>
      </c>
      <c r="E1125">
        <v>0</v>
      </c>
      <c r="F1125" s="1">
        <v>188386817.47999999</v>
      </c>
    </row>
    <row r="1126" spans="1:6" x14ac:dyDescent="0.25">
      <c r="A1126" t="s">
        <v>2340</v>
      </c>
      <c r="B1126" t="s">
        <v>2341</v>
      </c>
      <c r="C1126" s="1">
        <v>182235691.28999999</v>
      </c>
      <c r="D1126" s="1">
        <v>6151126.1900000004</v>
      </c>
      <c r="E1126">
        <v>0</v>
      </c>
      <c r="F1126" s="1">
        <v>188386817.47999999</v>
      </c>
    </row>
    <row r="1127" spans="1:6" x14ac:dyDescent="0.25">
      <c r="A1127" t="s">
        <v>2342</v>
      </c>
      <c r="B1127" t="s">
        <v>2343</v>
      </c>
      <c r="C1127" s="1">
        <v>1425558025.8299999</v>
      </c>
      <c r="D1127" s="1">
        <v>38369675.789999999</v>
      </c>
      <c r="E1127" s="1">
        <v>3555362.31</v>
      </c>
      <c r="F1127" s="1">
        <v>1460372339.3099999</v>
      </c>
    </row>
    <row r="1128" spans="1:6" x14ac:dyDescent="0.25">
      <c r="A1128" t="s">
        <v>2344</v>
      </c>
      <c r="B1128" t="s">
        <v>2345</v>
      </c>
      <c r="C1128" s="1">
        <v>8394742.1899999995</v>
      </c>
      <c r="D1128">
        <v>0</v>
      </c>
      <c r="E1128">
        <v>0</v>
      </c>
      <c r="F1128" s="1">
        <v>8394742.1899999995</v>
      </c>
    </row>
    <row r="1129" spans="1:6" x14ac:dyDescent="0.25">
      <c r="A1129" t="s">
        <v>2346</v>
      </c>
      <c r="B1129" t="s">
        <v>2347</v>
      </c>
      <c r="C1129" s="1">
        <v>1284550499.46</v>
      </c>
      <c r="D1129" s="1">
        <v>38084675.789999999</v>
      </c>
      <c r="E1129" s="1">
        <v>3555362.31</v>
      </c>
      <c r="F1129" s="1">
        <v>1319079812.9400001</v>
      </c>
    </row>
    <row r="1130" spans="1:6" x14ac:dyDescent="0.25">
      <c r="A1130" t="s">
        <v>2348</v>
      </c>
      <c r="B1130" t="s">
        <v>2349</v>
      </c>
      <c r="C1130" s="1">
        <v>117703782.89</v>
      </c>
      <c r="D1130">
        <v>0</v>
      </c>
      <c r="E1130">
        <v>0</v>
      </c>
      <c r="F1130" s="1">
        <v>117703782.89</v>
      </c>
    </row>
    <row r="1131" spans="1:6" x14ac:dyDescent="0.25">
      <c r="A1131" t="s">
        <v>2350</v>
      </c>
      <c r="B1131" t="s">
        <v>2351</v>
      </c>
      <c r="C1131" s="1">
        <v>14909001.289999999</v>
      </c>
      <c r="D1131" s="1">
        <v>285000</v>
      </c>
      <c r="E1131">
        <v>0</v>
      </c>
      <c r="F1131" s="1">
        <v>15194001.289999999</v>
      </c>
    </row>
    <row r="1132" spans="1:6" x14ac:dyDescent="0.25">
      <c r="A1132" t="s">
        <v>2352</v>
      </c>
      <c r="B1132" t="s">
        <v>2353</v>
      </c>
      <c r="C1132">
        <v>0</v>
      </c>
      <c r="D1132">
        <v>0</v>
      </c>
      <c r="E1132">
        <v>0</v>
      </c>
      <c r="F1132">
        <v>0</v>
      </c>
    </row>
    <row r="1133" spans="1:6" x14ac:dyDescent="0.25">
      <c r="A1133" t="s">
        <v>2354</v>
      </c>
      <c r="B1133" t="s">
        <v>2353</v>
      </c>
      <c r="C1133">
        <v>0</v>
      </c>
      <c r="D1133">
        <v>0</v>
      </c>
      <c r="E1133">
        <v>0</v>
      </c>
      <c r="F1133">
        <v>0</v>
      </c>
    </row>
    <row r="1134" spans="1:6" x14ac:dyDescent="0.25">
      <c r="A1134" t="s">
        <v>2355</v>
      </c>
      <c r="B1134" t="s">
        <v>2356</v>
      </c>
      <c r="C1134" s="1">
        <v>1768906.04</v>
      </c>
      <c r="D1134">
        <v>0</v>
      </c>
      <c r="E1134">
        <v>0</v>
      </c>
      <c r="F1134" s="1">
        <v>1768906.04</v>
      </c>
    </row>
    <row r="1135" spans="1:6" x14ac:dyDescent="0.25">
      <c r="A1135" t="s">
        <v>2357</v>
      </c>
      <c r="B1135" t="s">
        <v>2356</v>
      </c>
      <c r="C1135" s="1">
        <v>1768906.04</v>
      </c>
      <c r="D1135">
        <v>0</v>
      </c>
      <c r="E1135">
        <v>0</v>
      </c>
      <c r="F1135" s="1">
        <v>1768906.04</v>
      </c>
    </row>
    <row r="1136" spans="1:6" x14ac:dyDescent="0.25">
      <c r="A1136" t="s">
        <v>2358</v>
      </c>
      <c r="B1136" t="s">
        <v>2359</v>
      </c>
      <c r="C1136">
        <v>0</v>
      </c>
      <c r="D1136">
        <v>0</v>
      </c>
      <c r="E1136">
        <v>0</v>
      </c>
      <c r="F1136">
        <v>0</v>
      </c>
    </row>
    <row r="1137" spans="1:6" x14ac:dyDescent="0.25">
      <c r="A1137" t="s">
        <v>2360</v>
      </c>
      <c r="B1137" t="s">
        <v>2359</v>
      </c>
      <c r="C1137">
        <v>0</v>
      </c>
      <c r="D1137">
        <v>0</v>
      </c>
      <c r="E1137">
        <v>0</v>
      </c>
      <c r="F1137">
        <v>0</v>
      </c>
    </row>
    <row r="1138" spans="1:6" x14ac:dyDescent="0.25">
      <c r="A1138" t="s">
        <v>2361</v>
      </c>
      <c r="B1138" t="s">
        <v>2362</v>
      </c>
      <c r="C1138" s="1">
        <v>30020328.850000001</v>
      </c>
      <c r="D1138" s="1">
        <v>856457.14</v>
      </c>
      <c r="E1138">
        <v>0</v>
      </c>
      <c r="F1138" s="1">
        <v>30876785.989999998</v>
      </c>
    </row>
    <row r="1139" spans="1:6" x14ac:dyDescent="0.25">
      <c r="A1139" t="s">
        <v>2363</v>
      </c>
      <c r="B1139" t="s">
        <v>2321</v>
      </c>
      <c r="C1139">
        <v>0</v>
      </c>
      <c r="D1139">
        <v>0</v>
      </c>
      <c r="E1139">
        <v>0</v>
      </c>
      <c r="F1139">
        <v>0</v>
      </c>
    </row>
    <row r="1140" spans="1:6" x14ac:dyDescent="0.25">
      <c r="A1140" t="s">
        <v>2364</v>
      </c>
      <c r="B1140" t="s">
        <v>2365</v>
      </c>
      <c r="C1140">
        <v>0</v>
      </c>
      <c r="D1140">
        <v>0</v>
      </c>
      <c r="E1140">
        <v>0</v>
      </c>
      <c r="F1140">
        <v>0</v>
      </c>
    </row>
    <row r="1141" spans="1:6" x14ac:dyDescent="0.25">
      <c r="A1141" t="s">
        <v>2366</v>
      </c>
      <c r="B1141" t="s">
        <v>2367</v>
      </c>
      <c r="C1141">
        <v>0</v>
      </c>
      <c r="D1141">
        <v>0</v>
      </c>
      <c r="E1141">
        <v>0</v>
      </c>
      <c r="F1141">
        <v>0</v>
      </c>
    </row>
    <row r="1142" spans="1:6" x14ac:dyDescent="0.25">
      <c r="A1142" t="s">
        <v>2368</v>
      </c>
      <c r="B1142" t="s">
        <v>2324</v>
      </c>
      <c r="C1142" s="1">
        <v>30020328.850000001</v>
      </c>
      <c r="D1142" s="1">
        <v>856457.14</v>
      </c>
      <c r="E1142">
        <v>0</v>
      </c>
      <c r="F1142" s="1">
        <v>30876785.989999998</v>
      </c>
    </row>
    <row r="1143" spans="1:6" x14ac:dyDescent="0.25">
      <c r="A1143" t="s">
        <v>2369</v>
      </c>
      <c r="B1143" t="s">
        <v>2370</v>
      </c>
      <c r="C1143" s="1">
        <v>30020328.850000001</v>
      </c>
      <c r="D1143" s="1">
        <v>856457.14</v>
      </c>
      <c r="E1143">
        <v>0</v>
      </c>
      <c r="F1143" s="1">
        <v>30876785.989999998</v>
      </c>
    </row>
    <row r="1144" spans="1:6" x14ac:dyDescent="0.25">
      <c r="A1144" t="s">
        <v>2371</v>
      </c>
      <c r="B1144" t="s">
        <v>2367</v>
      </c>
      <c r="C1144">
        <v>0</v>
      </c>
      <c r="D1144">
        <v>0</v>
      </c>
      <c r="E1144">
        <v>0</v>
      </c>
      <c r="F1144">
        <v>0</v>
      </c>
    </row>
    <row r="1145" spans="1:6" x14ac:dyDescent="0.25">
      <c r="A1145" t="s">
        <v>2372</v>
      </c>
      <c r="B1145" t="s">
        <v>2336</v>
      </c>
      <c r="C1145">
        <v>0</v>
      </c>
      <c r="D1145">
        <v>0</v>
      </c>
      <c r="E1145">
        <v>0</v>
      </c>
      <c r="F1145">
        <v>0</v>
      </c>
    </row>
    <row r="1146" spans="1:6" x14ac:dyDescent="0.25">
      <c r="A1146" t="s">
        <v>2373</v>
      </c>
      <c r="B1146" t="s">
        <v>2336</v>
      </c>
      <c r="C1146">
        <v>0</v>
      </c>
      <c r="D1146">
        <v>0</v>
      </c>
      <c r="E1146">
        <v>0</v>
      </c>
      <c r="F1146">
        <v>0</v>
      </c>
    </row>
    <row r="1147" spans="1:6" x14ac:dyDescent="0.25">
      <c r="A1147" t="s">
        <v>2374</v>
      </c>
      <c r="B1147" t="s">
        <v>2375</v>
      </c>
      <c r="C1147">
        <v>0</v>
      </c>
      <c r="D1147">
        <v>0</v>
      </c>
      <c r="E1147">
        <v>0</v>
      </c>
      <c r="F1147">
        <v>0</v>
      </c>
    </row>
    <row r="1148" spans="1:6" x14ac:dyDescent="0.25">
      <c r="A1148" t="s">
        <v>2376</v>
      </c>
      <c r="B1148" t="s">
        <v>2339</v>
      </c>
      <c r="C1148">
        <v>0</v>
      </c>
      <c r="D1148">
        <v>0</v>
      </c>
      <c r="E1148">
        <v>0</v>
      </c>
      <c r="F1148">
        <v>0</v>
      </c>
    </row>
    <row r="1149" spans="1:6" x14ac:dyDescent="0.25">
      <c r="A1149" t="s">
        <v>2377</v>
      </c>
      <c r="B1149" t="s">
        <v>2378</v>
      </c>
      <c r="C1149">
        <v>0</v>
      </c>
      <c r="D1149">
        <v>0</v>
      </c>
      <c r="E1149">
        <v>0</v>
      </c>
      <c r="F1149">
        <v>0</v>
      </c>
    </row>
    <row r="1150" spans="1:6" x14ac:dyDescent="0.25">
      <c r="A1150" t="s">
        <v>2379</v>
      </c>
      <c r="B1150" t="s">
        <v>2380</v>
      </c>
      <c r="C1150">
        <v>0</v>
      </c>
      <c r="D1150">
        <v>0</v>
      </c>
      <c r="E1150">
        <v>0</v>
      </c>
      <c r="F1150">
        <v>0</v>
      </c>
    </row>
    <row r="1151" spans="1:6" x14ac:dyDescent="0.25">
      <c r="A1151" t="s">
        <v>2381</v>
      </c>
      <c r="B1151" t="s">
        <v>2375</v>
      </c>
      <c r="C1151">
        <v>0</v>
      </c>
      <c r="D1151">
        <v>0</v>
      </c>
      <c r="E1151">
        <v>0</v>
      </c>
      <c r="F1151">
        <v>0</v>
      </c>
    </row>
    <row r="1152" spans="1:6" x14ac:dyDescent="0.25">
      <c r="A1152" t="s">
        <v>2382</v>
      </c>
      <c r="B1152" t="s">
        <v>2343</v>
      </c>
      <c r="C1152">
        <v>0</v>
      </c>
      <c r="D1152">
        <v>0</v>
      </c>
      <c r="E1152">
        <v>0</v>
      </c>
      <c r="F1152">
        <v>0</v>
      </c>
    </row>
    <row r="1153" spans="1:6" x14ac:dyDescent="0.25">
      <c r="A1153" t="s">
        <v>2383</v>
      </c>
      <c r="B1153" t="s">
        <v>2343</v>
      </c>
      <c r="C1153">
        <v>0</v>
      </c>
      <c r="D1153">
        <v>0</v>
      </c>
      <c r="E1153">
        <v>0</v>
      </c>
      <c r="F1153">
        <v>0</v>
      </c>
    </row>
    <row r="1154" spans="1:6" x14ac:dyDescent="0.25">
      <c r="A1154" t="s">
        <v>2384</v>
      </c>
      <c r="B1154" t="s">
        <v>2385</v>
      </c>
      <c r="C1154">
        <v>0</v>
      </c>
      <c r="D1154">
        <v>0</v>
      </c>
      <c r="E1154">
        <v>0</v>
      </c>
      <c r="F1154">
        <v>0</v>
      </c>
    </row>
    <row r="1155" spans="1:6" x14ac:dyDescent="0.25">
      <c r="A1155" t="s">
        <v>2386</v>
      </c>
      <c r="B1155" t="s">
        <v>2353</v>
      </c>
      <c r="C1155">
        <v>0</v>
      </c>
      <c r="D1155">
        <v>0</v>
      </c>
      <c r="E1155">
        <v>0</v>
      </c>
      <c r="F1155">
        <v>0</v>
      </c>
    </row>
    <row r="1156" spans="1:6" x14ac:dyDescent="0.25">
      <c r="A1156" t="s">
        <v>2387</v>
      </c>
      <c r="B1156" t="s">
        <v>2353</v>
      </c>
      <c r="C1156">
        <v>0</v>
      </c>
      <c r="D1156">
        <v>0</v>
      </c>
      <c r="E1156">
        <v>0</v>
      </c>
      <c r="F1156">
        <v>0</v>
      </c>
    </row>
    <row r="1157" spans="1:6" x14ac:dyDescent="0.25">
      <c r="A1157" t="s">
        <v>2388</v>
      </c>
      <c r="B1157" t="s">
        <v>2389</v>
      </c>
      <c r="C1157">
        <v>0</v>
      </c>
      <c r="D1157">
        <v>0</v>
      </c>
      <c r="E1157">
        <v>0</v>
      </c>
      <c r="F1157">
        <v>0</v>
      </c>
    </row>
    <row r="1158" spans="1:6" x14ac:dyDescent="0.25">
      <c r="A1158" t="s">
        <v>2390</v>
      </c>
      <c r="B1158" t="s">
        <v>2356</v>
      </c>
      <c r="C1158">
        <v>0</v>
      </c>
      <c r="D1158">
        <v>0</v>
      </c>
      <c r="E1158">
        <v>0</v>
      </c>
      <c r="F1158">
        <v>0</v>
      </c>
    </row>
    <row r="1159" spans="1:6" x14ac:dyDescent="0.25">
      <c r="A1159" t="s">
        <v>2391</v>
      </c>
      <c r="B1159" t="s">
        <v>2392</v>
      </c>
      <c r="C1159">
        <v>0</v>
      </c>
      <c r="D1159">
        <v>0</v>
      </c>
      <c r="E1159">
        <v>0</v>
      </c>
      <c r="F1159">
        <v>0</v>
      </c>
    </row>
    <row r="1160" spans="1:6" x14ac:dyDescent="0.25">
      <c r="A1160" t="s">
        <v>2393</v>
      </c>
      <c r="B1160" t="s">
        <v>2359</v>
      </c>
      <c r="C1160">
        <v>0</v>
      </c>
      <c r="D1160">
        <v>0</v>
      </c>
      <c r="E1160">
        <v>0</v>
      </c>
      <c r="F1160">
        <v>0</v>
      </c>
    </row>
    <row r="1161" spans="1:6" x14ac:dyDescent="0.25">
      <c r="A1161" t="s">
        <v>2394</v>
      </c>
      <c r="B1161" t="s">
        <v>2395</v>
      </c>
      <c r="C1161">
        <v>0</v>
      </c>
      <c r="D1161">
        <v>0</v>
      </c>
      <c r="E1161">
        <v>0</v>
      </c>
      <c r="F1161">
        <v>0</v>
      </c>
    </row>
    <row r="1162" spans="1:6" x14ac:dyDescent="0.25">
      <c r="A1162" t="s">
        <v>2396</v>
      </c>
      <c r="B1162" t="s">
        <v>2397</v>
      </c>
      <c r="C1162">
        <v>0</v>
      </c>
      <c r="D1162">
        <v>0</v>
      </c>
      <c r="E1162">
        <v>0</v>
      </c>
      <c r="F1162">
        <v>0</v>
      </c>
    </row>
    <row r="1163" spans="1:6" x14ac:dyDescent="0.25">
      <c r="A1163" t="s">
        <v>2398</v>
      </c>
      <c r="B1163" t="s">
        <v>2399</v>
      </c>
      <c r="C1163">
        <v>0</v>
      </c>
      <c r="D1163">
        <v>0</v>
      </c>
      <c r="E1163">
        <v>0</v>
      </c>
      <c r="F1163">
        <v>0</v>
      </c>
    </row>
    <row r="1164" spans="1:6" x14ac:dyDescent="0.25">
      <c r="A1164" t="s">
        <v>2400</v>
      </c>
      <c r="B1164" t="s">
        <v>2401</v>
      </c>
      <c r="C1164">
        <v>0</v>
      </c>
      <c r="D1164">
        <v>0</v>
      </c>
      <c r="E1164">
        <v>0</v>
      </c>
      <c r="F1164">
        <v>0</v>
      </c>
    </row>
    <row r="1165" spans="1:6" x14ac:dyDescent="0.25">
      <c r="A1165" t="s">
        <v>2402</v>
      </c>
      <c r="B1165" t="s">
        <v>2403</v>
      </c>
      <c r="C1165">
        <v>0</v>
      </c>
      <c r="D1165">
        <v>0</v>
      </c>
      <c r="E1165">
        <v>0</v>
      </c>
      <c r="F1165">
        <v>0</v>
      </c>
    </row>
    <row r="1166" spans="1:6" x14ac:dyDescent="0.25">
      <c r="A1166" t="s">
        <v>2404</v>
      </c>
      <c r="B1166" t="s">
        <v>2405</v>
      </c>
      <c r="C1166">
        <v>0</v>
      </c>
      <c r="D1166">
        <v>0</v>
      </c>
      <c r="E1166">
        <v>0</v>
      </c>
      <c r="F1166">
        <v>0</v>
      </c>
    </row>
    <row r="1167" spans="1:6" x14ac:dyDescent="0.25">
      <c r="A1167" t="s">
        <v>2406</v>
      </c>
      <c r="B1167" t="s">
        <v>2405</v>
      </c>
      <c r="C1167">
        <v>0</v>
      </c>
      <c r="D1167">
        <v>0</v>
      </c>
      <c r="E1167">
        <v>0</v>
      </c>
      <c r="F1167">
        <v>0</v>
      </c>
    </row>
    <row r="1168" spans="1:6" x14ac:dyDescent="0.25">
      <c r="A1168" t="s">
        <v>2407</v>
      </c>
      <c r="B1168" t="s">
        <v>2408</v>
      </c>
      <c r="C1168">
        <v>0</v>
      </c>
      <c r="D1168">
        <v>0</v>
      </c>
      <c r="E1168">
        <v>0</v>
      </c>
      <c r="F1168">
        <v>0</v>
      </c>
    </row>
    <row r="1169" spans="1:6" x14ac:dyDescent="0.25">
      <c r="A1169" t="s">
        <v>2409</v>
      </c>
      <c r="B1169" t="s">
        <v>2410</v>
      </c>
      <c r="C1169">
        <v>0</v>
      </c>
      <c r="D1169">
        <v>0</v>
      </c>
      <c r="E1169">
        <v>0</v>
      </c>
      <c r="F1169">
        <v>0</v>
      </c>
    </row>
    <row r="1170" spans="1:6" x14ac:dyDescent="0.25">
      <c r="A1170" t="s">
        <v>2411</v>
      </c>
      <c r="B1170" t="s">
        <v>2405</v>
      </c>
      <c r="C1170">
        <v>0</v>
      </c>
      <c r="D1170">
        <v>0</v>
      </c>
      <c r="E1170">
        <v>0</v>
      </c>
      <c r="F1170">
        <v>0</v>
      </c>
    </row>
    <row r="1171" spans="1:6" x14ac:dyDescent="0.25">
      <c r="A1171" t="s">
        <v>7</v>
      </c>
      <c r="B1171" t="s">
        <v>2412</v>
      </c>
      <c r="C1171" s="1">
        <v>1295103874.7</v>
      </c>
      <c r="D1171" s="1">
        <v>17258467.469999999</v>
      </c>
      <c r="E1171" s="1">
        <v>294110.87</v>
      </c>
      <c r="F1171" s="1">
        <v>1312068231.3</v>
      </c>
    </row>
    <row r="1172" spans="1:6" x14ac:dyDescent="0.25">
      <c r="A1172" t="s">
        <v>2413</v>
      </c>
      <c r="B1172" t="s">
        <v>2414</v>
      </c>
      <c r="C1172" s="1">
        <v>137260388.27000001</v>
      </c>
      <c r="D1172" s="1">
        <v>2270661.9300000002</v>
      </c>
      <c r="E1172" s="1">
        <v>91343.51</v>
      </c>
      <c r="F1172" s="1">
        <v>139439706.69</v>
      </c>
    </row>
    <row r="1173" spans="1:6" x14ac:dyDescent="0.25">
      <c r="A1173" t="s">
        <v>2415</v>
      </c>
      <c r="B1173" t="s">
        <v>2416</v>
      </c>
      <c r="C1173" s="1">
        <v>21258935.359999999</v>
      </c>
      <c r="D1173" s="1">
        <v>635725.75</v>
      </c>
      <c r="E1173" s="1">
        <v>32761.55</v>
      </c>
      <c r="F1173" s="1">
        <v>21861899.559999999</v>
      </c>
    </row>
    <row r="1174" spans="1:6" x14ac:dyDescent="0.25">
      <c r="A1174" t="s">
        <v>2417</v>
      </c>
      <c r="B1174" t="s">
        <v>2418</v>
      </c>
      <c r="C1174" s="1">
        <v>21258935.359999999</v>
      </c>
      <c r="D1174" s="1">
        <v>635725.75</v>
      </c>
      <c r="E1174" s="1">
        <v>32761.55</v>
      </c>
      <c r="F1174" s="1">
        <v>21861899.559999999</v>
      </c>
    </row>
    <row r="1175" spans="1:6" x14ac:dyDescent="0.25">
      <c r="A1175" t="s">
        <v>2419</v>
      </c>
      <c r="B1175" t="s">
        <v>2420</v>
      </c>
      <c r="C1175" s="1">
        <v>2195604.58</v>
      </c>
      <c r="D1175" s="1">
        <v>13573</v>
      </c>
      <c r="E1175">
        <v>0</v>
      </c>
      <c r="F1175" s="1">
        <v>2209177.58</v>
      </c>
    </row>
    <row r="1176" spans="1:6" x14ac:dyDescent="0.25">
      <c r="A1176" t="s">
        <v>2421</v>
      </c>
      <c r="B1176" t="s">
        <v>2420</v>
      </c>
      <c r="C1176" s="1">
        <v>2195604.58</v>
      </c>
      <c r="D1176" s="1">
        <v>13573</v>
      </c>
      <c r="E1176">
        <v>0</v>
      </c>
      <c r="F1176" s="1">
        <v>2209177.58</v>
      </c>
    </row>
    <row r="1177" spans="1:6" x14ac:dyDescent="0.25">
      <c r="A1177" t="s">
        <v>2422</v>
      </c>
      <c r="B1177" t="s">
        <v>2423</v>
      </c>
      <c r="C1177" s="1">
        <v>96649205.810000002</v>
      </c>
      <c r="D1177" s="1">
        <v>1009986.63</v>
      </c>
      <c r="E1177">
        <v>0</v>
      </c>
      <c r="F1177" s="1">
        <v>97659192.439999998</v>
      </c>
    </row>
    <row r="1178" spans="1:6" x14ac:dyDescent="0.25">
      <c r="A1178" t="s">
        <v>2424</v>
      </c>
      <c r="B1178" t="s">
        <v>2425</v>
      </c>
      <c r="C1178" s="1">
        <v>96649205.810000002</v>
      </c>
      <c r="D1178" s="1">
        <v>1009986.63</v>
      </c>
      <c r="E1178">
        <v>0</v>
      </c>
      <c r="F1178" s="1">
        <v>97659192.439999998</v>
      </c>
    </row>
    <row r="1179" spans="1:6" x14ac:dyDescent="0.25">
      <c r="A1179" t="s">
        <v>2426</v>
      </c>
      <c r="B1179" t="s">
        <v>2427</v>
      </c>
      <c r="C1179" s="1">
        <v>17156642.52</v>
      </c>
      <c r="D1179" s="1">
        <v>611376.55000000005</v>
      </c>
      <c r="E1179" s="1">
        <v>58581.96</v>
      </c>
      <c r="F1179" s="1">
        <v>17709437.109999999</v>
      </c>
    </row>
    <row r="1180" spans="1:6" x14ac:dyDescent="0.25">
      <c r="A1180" t="s">
        <v>2428</v>
      </c>
      <c r="B1180" t="s">
        <v>2429</v>
      </c>
      <c r="C1180" s="1">
        <v>17156642.52</v>
      </c>
      <c r="D1180" s="1">
        <v>611376.55000000005</v>
      </c>
      <c r="E1180" s="1">
        <v>58581.96</v>
      </c>
      <c r="F1180" s="1">
        <v>17709437.109999999</v>
      </c>
    </row>
    <row r="1181" spans="1:6" x14ac:dyDescent="0.25">
      <c r="A1181" t="s">
        <v>2430</v>
      </c>
      <c r="B1181" t="s">
        <v>2408</v>
      </c>
      <c r="C1181">
        <v>0</v>
      </c>
      <c r="D1181">
        <v>0</v>
      </c>
      <c r="E1181">
        <v>0</v>
      </c>
      <c r="F1181">
        <v>0</v>
      </c>
    </row>
    <row r="1182" spans="1:6" x14ac:dyDescent="0.25">
      <c r="A1182" t="s">
        <v>2431</v>
      </c>
      <c r="B1182" t="s">
        <v>2432</v>
      </c>
      <c r="C1182" s="1">
        <v>14380454.27</v>
      </c>
      <c r="D1182">
        <v>0</v>
      </c>
      <c r="E1182">
        <v>0</v>
      </c>
      <c r="F1182" s="1">
        <v>14380454.27</v>
      </c>
    </row>
    <row r="1183" spans="1:6" x14ac:dyDescent="0.25">
      <c r="A1183" t="s">
        <v>2433</v>
      </c>
      <c r="B1183" t="s">
        <v>2434</v>
      </c>
      <c r="C1183" s="1">
        <v>6423558.5899999999</v>
      </c>
      <c r="D1183">
        <v>0</v>
      </c>
      <c r="E1183">
        <v>0</v>
      </c>
      <c r="F1183" s="1">
        <v>6423558.5899999999</v>
      </c>
    </row>
    <row r="1184" spans="1:6" x14ac:dyDescent="0.25">
      <c r="A1184" t="s">
        <v>2435</v>
      </c>
      <c r="B1184" t="s">
        <v>2434</v>
      </c>
      <c r="C1184" s="1">
        <v>6423558.5899999999</v>
      </c>
      <c r="D1184">
        <v>0</v>
      </c>
      <c r="E1184">
        <v>0</v>
      </c>
      <c r="F1184" s="1">
        <v>6423558.5899999999</v>
      </c>
    </row>
    <row r="1185" spans="1:6" x14ac:dyDescent="0.25">
      <c r="A1185" t="s">
        <v>2436</v>
      </c>
      <c r="B1185" t="s">
        <v>2437</v>
      </c>
      <c r="C1185" s="1">
        <v>1022803.05</v>
      </c>
      <c r="D1185">
        <v>0</v>
      </c>
      <c r="E1185">
        <v>0</v>
      </c>
      <c r="F1185" s="1">
        <v>1022803.05</v>
      </c>
    </row>
    <row r="1186" spans="1:6" x14ac:dyDescent="0.25">
      <c r="A1186" t="s">
        <v>2438</v>
      </c>
      <c r="B1186" t="s">
        <v>2437</v>
      </c>
      <c r="C1186" s="1">
        <v>1022803.05</v>
      </c>
      <c r="D1186">
        <v>0</v>
      </c>
      <c r="E1186">
        <v>0</v>
      </c>
      <c r="F1186" s="1">
        <v>1022803.05</v>
      </c>
    </row>
    <row r="1187" spans="1:6" x14ac:dyDescent="0.25">
      <c r="A1187" t="s">
        <v>2439</v>
      </c>
      <c r="B1187" t="s">
        <v>2440</v>
      </c>
      <c r="C1187" s="1">
        <v>3766927.11</v>
      </c>
      <c r="D1187">
        <v>0</v>
      </c>
      <c r="E1187">
        <v>0</v>
      </c>
      <c r="F1187" s="1">
        <v>3766927.11</v>
      </c>
    </row>
    <row r="1188" spans="1:6" x14ac:dyDescent="0.25">
      <c r="A1188" t="s">
        <v>2441</v>
      </c>
      <c r="B1188" t="s">
        <v>2440</v>
      </c>
      <c r="C1188" s="1">
        <v>3766927.11</v>
      </c>
      <c r="D1188">
        <v>0</v>
      </c>
      <c r="E1188">
        <v>0</v>
      </c>
      <c r="F1188" s="1">
        <v>3766927.11</v>
      </c>
    </row>
    <row r="1189" spans="1:6" x14ac:dyDescent="0.25">
      <c r="A1189" t="s">
        <v>2442</v>
      </c>
      <c r="B1189" t="s">
        <v>2443</v>
      </c>
      <c r="C1189" s="1">
        <v>3167165.52</v>
      </c>
      <c r="D1189">
        <v>0</v>
      </c>
      <c r="E1189">
        <v>0</v>
      </c>
      <c r="F1189" s="1">
        <v>3167165.52</v>
      </c>
    </row>
    <row r="1190" spans="1:6" x14ac:dyDescent="0.25">
      <c r="A1190" t="s">
        <v>2444</v>
      </c>
      <c r="B1190" t="s">
        <v>2445</v>
      </c>
      <c r="C1190" s="1">
        <v>3167165.52</v>
      </c>
      <c r="D1190">
        <v>0</v>
      </c>
      <c r="E1190">
        <v>0</v>
      </c>
      <c r="F1190" s="1">
        <v>3167165.52</v>
      </c>
    </row>
    <row r="1191" spans="1:6" x14ac:dyDescent="0.25">
      <c r="A1191" t="s">
        <v>2446</v>
      </c>
      <c r="B1191" t="s">
        <v>2447</v>
      </c>
      <c r="C1191" s="1">
        <v>43829809.049999997</v>
      </c>
      <c r="D1191" s="1">
        <v>4279780.3899999997</v>
      </c>
      <c r="E1191" s="1">
        <v>181376.22</v>
      </c>
      <c r="F1191" s="1">
        <v>47928213.219999999</v>
      </c>
    </row>
    <row r="1192" spans="1:6" x14ac:dyDescent="0.25">
      <c r="A1192" t="s">
        <v>2448</v>
      </c>
      <c r="B1192" t="s">
        <v>2449</v>
      </c>
      <c r="C1192" s="1">
        <v>40125711.799999997</v>
      </c>
      <c r="D1192" s="1">
        <v>4279780.3899999997</v>
      </c>
      <c r="E1192" s="1">
        <v>181376.22</v>
      </c>
      <c r="F1192" s="1">
        <v>44224115.969999999</v>
      </c>
    </row>
    <row r="1193" spans="1:6" x14ac:dyDescent="0.25">
      <c r="A1193" t="s">
        <v>2450</v>
      </c>
      <c r="B1193" t="s">
        <v>2449</v>
      </c>
      <c r="C1193" s="1">
        <v>40125711.799999997</v>
      </c>
      <c r="D1193" s="1">
        <v>4279780.3899999997</v>
      </c>
      <c r="E1193" s="1">
        <v>181376.22</v>
      </c>
      <c r="F1193" s="1">
        <v>44224115.969999999</v>
      </c>
    </row>
    <row r="1194" spans="1:6" x14ac:dyDescent="0.25">
      <c r="A1194" t="s">
        <v>2451</v>
      </c>
      <c r="B1194" t="s">
        <v>2452</v>
      </c>
      <c r="C1194" s="1">
        <v>3704097.25</v>
      </c>
      <c r="D1194">
        <v>0</v>
      </c>
      <c r="E1194">
        <v>0</v>
      </c>
      <c r="F1194" s="1">
        <v>3704097.25</v>
      </c>
    </row>
    <row r="1195" spans="1:6" x14ac:dyDescent="0.25">
      <c r="A1195" t="s">
        <v>2453</v>
      </c>
      <c r="B1195" t="s">
        <v>2452</v>
      </c>
      <c r="C1195" s="1">
        <v>3704097.25</v>
      </c>
      <c r="D1195">
        <v>0</v>
      </c>
      <c r="E1195">
        <v>0</v>
      </c>
      <c r="F1195" s="1">
        <v>3704097.25</v>
      </c>
    </row>
    <row r="1196" spans="1:6" x14ac:dyDescent="0.25">
      <c r="A1196" t="s">
        <v>2454</v>
      </c>
      <c r="B1196" t="s">
        <v>2455</v>
      </c>
      <c r="C1196" s="1">
        <v>588613375.55999994</v>
      </c>
      <c r="D1196">
        <v>0</v>
      </c>
      <c r="E1196">
        <v>0</v>
      </c>
      <c r="F1196" s="1">
        <v>588613375.55999994</v>
      </c>
    </row>
    <row r="1197" spans="1:6" x14ac:dyDescent="0.25">
      <c r="A1197" t="s">
        <v>2456</v>
      </c>
      <c r="B1197" t="s">
        <v>2457</v>
      </c>
      <c r="C1197" s="1">
        <v>476402551.77999997</v>
      </c>
      <c r="D1197">
        <v>0</v>
      </c>
      <c r="E1197">
        <v>0</v>
      </c>
      <c r="F1197" s="1">
        <v>476402551.77999997</v>
      </c>
    </row>
    <row r="1198" spans="1:6" x14ac:dyDescent="0.25">
      <c r="A1198" t="s">
        <v>2458</v>
      </c>
      <c r="B1198" t="s">
        <v>2457</v>
      </c>
      <c r="C1198" s="1">
        <v>94127454.879999995</v>
      </c>
      <c r="D1198">
        <v>0</v>
      </c>
      <c r="E1198">
        <v>0</v>
      </c>
      <c r="F1198" s="1">
        <v>94127454.879999995</v>
      </c>
    </row>
    <row r="1199" spans="1:6" x14ac:dyDescent="0.25">
      <c r="A1199" t="s">
        <v>2459</v>
      </c>
      <c r="B1199" t="s">
        <v>2460</v>
      </c>
      <c r="C1199" s="1">
        <v>382275096.89999998</v>
      </c>
      <c r="D1199">
        <v>0</v>
      </c>
      <c r="E1199">
        <v>0</v>
      </c>
      <c r="F1199" s="1">
        <v>382275096.89999998</v>
      </c>
    </row>
    <row r="1200" spans="1:6" x14ac:dyDescent="0.25">
      <c r="A1200" t="s">
        <v>2461</v>
      </c>
      <c r="B1200" t="s">
        <v>2462</v>
      </c>
      <c r="C1200" s="1">
        <v>36984476.920000002</v>
      </c>
      <c r="D1200">
        <v>0</v>
      </c>
      <c r="E1200">
        <v>0</v>
      </c>
      <c r="F1200" s="1">
        <v>36984476.920000002</v>
      </c>
    </row>
    <row r="1201" spans="1:6" x14ac:dyDescent="0.25">
      <c r="A1201" t="s">
        <v>2463</v>
      </c>
      <c r="B1201" t="s">
        <v>2464</v>
      </c>
      <c r="C1201" s="1">
        <v>16707869.52</v>
      </c>
      <c r="D1201">
        <v>0</v>
      </c>
      <c r="E1201">
        <v>0</v>
      </c>
      <c r="F1201" s="1">
        <v>16707869.52</v>
      </c>
    </row>
    <row r="1202" spans="1:6" x14ac:dyDescent="0.25">
      <c r="A1202" t="s">
        <v>2465</v>
      </c>
      <c r="B1202" t="s">
        <v>2466</v>
      </c>
      <c r="C1202" s="1">
        <v>20276607.399999999</v>
      </c>
      <c r="D1202">
        <v>0</v>
      </c>
      <c r="E1202">
        <v>0</v>
      </c>
      <c r="F1202" s="1">
        <v>20276607.399999999</v>
      </c>
    </row>
    <row r="1203" spans="1:6" x14ac:dyDescent="0.25">
      <c r="A1203" t="s">
        <v>2467</v>
      </c>
      <c r="B1203" t="s">
        <v>2468</v>
      </c>
      <c r="C1203">
        <v>0</v>
      </c>
      <c r="D1203">
        <v>0</v>
      </c>
      <c r="E1203">
        <v>0</v>
      </c>
      <c r="F1203">
        <v>0</v>
      </c>
    </row>
    <row r="1204" spans="1:6" x14ac:dyDescent="0.25">
      <c r="A1204" t="s">
        <v>2469</v>
      </c>
      <c r="B1204" t="s">
        <v>2470</v>
      </c>
      <c r="C1204">
        <v>0</v>
      </c>
      <c r="D1204">
        <v>0</v>
      </c>
      <c r="E1204">
        <v>0</v>
      </c>
      <c r="F1204">
        <v>0</v>
      </c>
    </row>
    <row r="1205" spans="1:6" x14ac:dyDescent="0.25">
      <c r="A1205" t="s">
        <v>2471</v>
      </c>
      <c r="B1205" t="s">
        <v>2472</v>
      </c>
      <c r="C1205" s="1">
        <v>120987.81</v>
      </c>
      <c r="D1205">
        <v>0</v>
      </c>
      <c r="E1205">
        <v>0</v>
      </c>
      <c r="F1205" s="1">
        <v>120987.81</v>
      </c>
    </row>
    <row r="1206" spans="1:6" x14ac:dyDescent="0.25">
      <c r="A1206" t="s">
        <v>2473</v>
      </c>
      <c r="B1206" t="s">
        <v>2472</v>
      </c>
      <c r="C1206" s="1">
        <v>120987.81</v>
      </c>
      <c r="D1206">
        <v>0</v>
      </c>
      <c r="E1206">
        <v>0</v>
      </c>
      <c r="F1206" s="1">
        <v>120987.81</v>
      </c>
    </row>
    <row r="1207" spans="1:6" x14ac:dyDescent="0.25">
      <c r="A1207" t="s">
        <v>2474</v>
      </c>
      <c r="B1207" t="s">
        <v>2475</v>
      </c>
      <c r="C1207" s="1">
        <v>75105359.049999997</v>
      </c>
      <c r="D1207">
        <v>0</v>
      </c>
      <c r="E1207">
        <v>0</v>
      </c>
      <c r="F1207" s="1">
        <v>75105359.049999997</v>
      </c>
    </row>
    <row r="1208" spans="1:6" x14ac:dyDescent="0.25">
      <c r="A1208" t="s">
        <v>2476</v>
      </c>
      <c r="B1208" t="s">
        <v>2475</v>
      </c>
      <c r="C1208" s="1">
        <v>3501305.08</v>
      </c>
      <c r="D1208">
        <v>0</v>
      </c>
      <c r="E1208">
        <v>0</v>
      </c>
      <c r="F1208" s="1">
        <v>3501305.08</v>
      </c>
    </row>
    <row r="1209" spans="1:6" x14ac:dyDescent="0.25">
      <c r="A1209" t="s">
        <v>2477</v>
      </c>
      <c r="B1209" t="s">
        <v>2478</v>
      </c>
      <c r="C1209" s="1">
        <v>71604053.969999999</v>
      </c>
      <c r="D1209">
        <v>0</v>
      </c>
      <c r="E1209">
        <v>0</v>
      </c>
      <c r="F1209" s="1">
        <v>71604053.969999999</v>
      </c>
    </row>
    <row r="1210" spans="1:6" x14ac:dyDescent="0.25">
      <c r="A1210" t="s">
        <v>2479</v>
      </c>
      <c r="B1210" t="s">
        <v>2480</v>
      </c>
      <c r="C1210" s="1">
        <v>297185401.70999998</v>
      </c>
      <c r="D1210" s="1">
        <v>10601861.210000001</v>
      </c>
      <c r="E1210">
        <v>0</v>
      </c>
      <c r="F1210" s="1">
        <v>307787262.92000002</v>
      </c>
    </row>
    <row r="1211" spans="1:6" x14ac:dyDescent="0.25">
      <c r="A1211" t="s">
        <v>2481</v>
      </c>
      <c r="B1211" t="s">
        <v>2480</v>
      </c>
      <c r="C1211" s="1">
        <v>297185401.70999998</v>
      </c>
      <c r="D1211" s="1">
        <v>10601861.210000001</v>
      </c>
      <c r="E1211">
        <v>0</v>
      </c>
      <c r="F1211" s="1">
        <v>307787262.92000002</v>
      </c>
    </row>
    <row r="1212" spans="1:6" x14ac:dyDescent="0.25">
      <c r="A1212" t="s">
        <v>2482</v>
      </c>
      <c r="B1212" t="s">
        <v>2480</v>
      </c>
      <c r="C1212" s="1">
        <v>297185401.70999998</v>
      </c>
      <c r="D1212" s="1">
        <v>10601861.210000001</v>
      </c>
      <c r="E1212">
        <v>0</v>
      </c>
      <c r="F1212" s="1">
        <v>307787262.92000002</v>
      </c>
    </row>
    <row r="1213" spans="1:6" x14ac:dyDescent="0.25">
      <c r="A1213" t="s">
        <v>2483</v>
      </c>
      <c r="B1213" t="s">
        <v>2484</v>
      </c>
      <c r="C1213">
        <v>0</v>
      </c>
      <c r="D1213">
        <v>0</v>
      </c>
      <c r="E1213">
        <v>0</v>
      </c>
      <c r="F1213">
        <v>0</v>
      </c>
    </row>
    <row r="1214" spans="1:6" x14ac:dyDescent="0.25">
      <c r="A1214" t="s">
        <v>2485</v>
      </c>
      <c r="B1214" t="s">
        <v>2133</v>
      </c>
      <c r="C1214" s="1">
        <v>213288145.84</v>
      </c>
      <c r="D1214" s="1">
        <v>106163.94</v>
      </c>
      <c r="E1214" s="1">
        <v>21391.14</v>
      </c>
      <c r="F1214" s="1">
        <v>213372918.63999999</v>
      </c>
    </row>
    <row r="1215" spans="1:6" x14ac:dyDescent="0.25">
      <c r="A1215" t="s">
        <v>2486</v>
      </c>
      <c r="B1215" t="s">
        <v>2487</v>
      </c>
      <c r="C1215">
        <v>0</v>
      </c>
      <c r="D1215">
        <v>0</v>
      </c>
      <c r="E1215">
        <v>0</v>
      </c>
      <c r="F1215">
        <v>0</v>
      </c>
    </row>
    <row r="1216" spans="1:6" x14ac:dyDescent="0.25">
      <c r="A1216" t="s">
        <v>2488</v>
      </c>
      <c r="B1216" t="s">
        <v>2487</v>
      </c>
      <c r="C1216">
        <v>0</v>
      </c>
      <c r="D1216">
        <v>0</v>
      </c>
      <c r="E1216">
        <v>0</v>
      </c>
      <c r="F1216">
        <v>0</v>
      </c>
    </row>
    <row r="1217" spans="1:6" x14ac:dyDescent="0.25">
      <c r="A1217" t="s">
        <v>2489</v>
      </c>
      <c r="B1217" t="s">
        <v>2490</v>
      </c>
      <c r="C1217" s="1">
        <v>11553572.029999999</v>
      </c>
      <c r="D1217">
        <v>0</v>
      </c>
      <c r="E1217">
        <v>0</v>
      </c>
      <c r="F1217" s="1">
        <v>11553572.029999999</v>
      </c>
    </row>
    <row r="1218" spans="1:6" x14ac:dyDescent="0.25">
      <c r="A1218" t="s">
        <v>2491</v>
      </c>
      <c r="B1218" t="s">
        <v>2490</v>
      </c>
      <c r="C1218" s="1">
        <v>11553572.029999999</v>
      </c>
      <c r="D1218">
        <v>0</v>
      </c>
      <c r="E1218">
        <v>0</v>
      </c>
      <c r="F1218" s="1">
        <v>11553572.029999999</v>
      </c>
    </row>
    <row r="1219" spans="1:6" x14ac:dyDescent="0.25">
      <c r="A1219" t="s">
        <v>2492</v>
      </c>
      <c r="B1219" t="s">
        <v>2493</v>
      </c>
      <c r="C1219" s="1">
        <v>50322629.210000001</v>
      </c>
      <c r="D1219">
        <v>0</v>
      </c>
      <c r="E1219">
        <v>0</v>
      </c>
      <c r="F1219" s="1">
        <v>50322629.210000001</v>
      </c>
    </row>
    <row r="1220" spans="1:6" x14ac:dyDescent="0.25">
      <c r="A1220" t="s">
        <v>2494</v>
      </c>
      <c r="B1220" t="s">
        <v>2493</v>
      </c>
      <c r="C1220" s="1">
        <v>50322629.210000001</v>
      </c>
      <c r="D1220">
        <v>0</v>
      </c>
      <c r="E1220">
        <v>0</v>
      </c>
      <c r="F1220" s="1">
        <v>50322629.210000001</v>
      </c>
    </row>
    <row r="1221" spans="1:6" x14ac:dyDescent="0.25">
      <c r="A1221" t="s">
        <v>2495</v>
      </c>
      <c r="B1221" t="s">
        <v>2496</v>
      </c>
      <c r="C1221" s="1">
        <v>21691755.809999999</v>
      </c>
      <c r="D1221">
        <v>0</v>
      </c>
      <c r="E1221">
        <v>0</v>
      </c>
      <c r="F1221" s="1">
        <v>21691755.809999999</v>
      </c>
    </row>
    <row r="1222" spans="1:6" x14ac:dyDescent="0.25">
      <c r="A1222" t="s">
        <v>2497</v>
      </c>
      <c r="B1222" t="s">
        <v>2498</v>
      </c>
      <c r="C1222" s="1">
        <v>21691755.809999999</v>
      </c>
      <c r="D1222">
        <v>0</v>
      </c>
      <c r="E1222">
        <v>0</v>
      </c>
      <c r="F1222" s="1">
        <v>21691755.809999999</v>
      </c>
    </row>
    <row r="1223" spans="1:6" x14ac:dyDescent="0.25">
      <c r="A1223" t="s">
        <v>2499</v>
      </c>
      <c r="B1223" t="s">
        <v>2500</v>
      </c>
      <c r="C1223" s="1">
        <v>56390937.170000002</v>
      </c>
      <c r="D1223" s="1">
        <v>21391.14</v>
      </c>
      <c r="E1223" s="1">
        <v>21391.14</v>
      </c>
      <c r="F1223" s="1">
        <v>56390937.170000002</v>
      </c>
    </row>
    <row r="1224" spans="1:6" x14ac:dyDescent="0.25">
      <c r="A1224" t="s">
        <v>2501</v>
      </c>
      <c r="B1224" t="s">
        <v>2502</v>
      </c>
      <c r="C1224" s="1">
        <v>56390937.170000002</v>
      </c>
      <c r="D1224" s="1">
        <v>21391.14</v>
      </c>
      <c r="E1224" s="1">
        <v>21391.14</v>
      </c>
      <c r="F1224" s="1">
        <v>56390937.170000002</v>
      </c>
    </row>
    <row r="1225" spans="1:6" x14ac:dyDescent="0.25">
      <c r="A1225" t="s">
        <v>2503</v>
      </c>
      <c r="B1225" t="s">
        <v>2504</v>
      </c>
      <c r="C1225" s="1">
        <v>10752136.35</v>
      </c>
      <c r="D1225">
        <v>0</v>
      </c>
      <c r="E1225">
        <v>0</v>
      </c>
      <c r="F1225" s="1">
        <v>10752136.35</v>
      </c>
    </row>
    <row r="1226" spans="1:6" x14ac:dyDescent="0.25">
      <c r="A1226" t="s">
        <v>2505</v>
      </c>
      <c r="B1226" t="s">
        <v>2504</v>
      </c>
      <c r="C1226" s="1">
        <v>10752136.35</v>
      </c>
      <c r="D1226">
        <v>0</v>
      </c>
      <c r="E1226">
        <v>0</v>
      </c>
      <c r="F1226" s="1">
        <v>10752136.35</v>
      </c>
    </row>
    <row r="1227" spans="1:6" x14ac:dyDescent="0.25">
      <c r="A1227" t="s">
        <v>2506</v>
      </c>
      <c r="B1227" t="s">
        <v>2507</v>
      </c>
      <c r="C1227" s="1">
        <v>33186954.350000001</v>
      </c>
      <c r="D1227">
        <v>0</v>
      </c>
      <c r="E1227">
        <v>0</v>
      </c>
      <c r="F1227" s="1">
        <v>33186954.350000001</v>
      </c>
    </row>
    <row r="1228" spans="1:6" x14ac:dyDescent="0.25">
      <c r="A1228" t="s">
        <v>2508</v>
      </c>
      <c r="B1228" t="s">
        <v>2507</v>
      </c>
      <c r="C1228" s="1">
        <v>33186954.350000001</v>
      </c>
      <c r="D1228">
        <v>0</v>
      </c>
      <c r="E1228">
        <v>0</v>
      </c>
      <c r="F1228" s="1">
        <v>33186954.350000001</v>
      </c>
    </row>
    <row r="1229" spans="1:6" x14ac:dyDescent="0.25">
      <c r="A1229" t="s">
        <v>2509</v>
      </c>
      <c r="B1229" t="s">
        <v>2510</v>
      </c>
      <c r="C1229" s="1">
        <v>29390160.920000002</v>
      </c>
      <c r="D1229" s="1">
        <v>84772.800000000003</v>
      </c>
      <c r="E1229">
        <v>0</v>
      </c>
      <c r="F1229" s="1">
        <v>29474933.719999999</v>
      </c>
    </row>
    <row r="1230" spans="1:6" x14ac:dyDescent="0.25">
      <c r="A1230" t="s">
        <v>2511</v>
      </c>
      <c r="B1230" t="s">
        <v>2512</v>
      </c>
      <c r="C1230" s="1">
        <v>29390160.920000002</v>
      </c>
      <c r="D1230" s="1">
        <v>84772.800000000003</v>
      </c>
      <c r="E1230">
        <v>0</v>
      </c>
      <c r="F1230" s="1">
        <v>29474933.719999999</v>
      </c>
    </row>
    <row r="1231" spans="1:6" x14ac:dyDescent="0.25">
      <c r="A1231" t="s">
        <v>2513</v>
      </c>
      <c r="B1231" t="s">
        <v>2514</v>
      </c>
      <c r="C1231" s="1">
        <v>546300</v>
      </c>
      <c r="D1231">
        <v>0</v>
      </c>
      <c r="E1231">
        <v>0</v>
      </c>
      <c r="F1231" s="1">
        <v>546300</v>
      </c>
    </row>
    <row r="1232" spans="1:6" x14ac:dyDescent="0.25">
      <c r="A1232" t="s">
        <v>2515</v>
      </c>
      <c r="B1232" t="s">
        <v>2516</v>
      </c>
      <c r="C1232" s="1">
        <v>546300</v>
      </c>
      <c r="D1232">
        <v>0</v>
      </c>
      <c r="E1232">
        <v>0</v>
      </c>
      <c r="F1232" s="1">
        <v>546300</v>
      </c>
    </row>
    <row r="1233" spans="1:6" x14ac:dyDescent="0.25">
      <c r="A1233" t="s">
        <v>2517</v>
      </c>
      <c r="B1233" t="s">
        <v>2516</v>
      </c>
      <c r="C1233" s="1">
        <v>546300</v>
      </c>
      <c r="D1233">
        <v>0</v>
      </c>
      <c r="E1233">
        <v>0</v>
      </c>
      <c r="F1233" s="1">
        <v>546300</v>
      </c>
    </row>
    <row r="1234" spans="1:6" x14ac:dyDescent="0.25">
      <c r="A1234" t="s">
        <v>2518</v>
      </c>
      <c r="B1234" t="s">
        <v>2519</v>
      </c>
      <c r="C1234">
        <v>0</v>
      </c>
      <c r="D1234">
        <v>0</v>
      </c>
      <c r="E1234">
        <v>0</v>
      </c>
      <c r="F1234">
        <v>0</v>
      </c>
    </row>
    <row r="1235" spans="1:6" x14ac:dyDescent="0.25">
      <c r="A1235" t="s">
        <v>2520</v>
      </c>
      <c r="B1235" t="s">
        <v>2519</v>
      </c>
      <c r="C1235">
        <v>0</v>
      </c>
      <c r="D1235">
        <v>0</v>
      </c>
      <c r="E1235">
        <v>0</v>
      </c>
      <c r="F1235">
        <v>0</v>
      </c>
    </row>
    <row r="1236" spans="1:6" x14ac:dyDescent="0.25">
      <c r="A1236" t="s">
        <v>2521</v>
      </c>
      <c r="B1236" t="s">
        <v>2522</v>
      </c>
      <c r="C1236">
        <v>0</v>
      </c>
      <c r="D1236">
        <v>0</v>
      </c>
      <c r="E1236">
        <v>0</v>
      </c>
      <c r="F1236">
        <v>0</v>
      </c>
    </row>
    <row r="1237" spans="1:6" x14ac:dyDescent="0.25">
      <c r="A1237" t="s">
        <v>2523</v>
      </c>
      <c r="B1237" t="s">
        <v>2524</v>
      </c>
      <c r="C1237">
        <v>0</v>
      </c>
      <c r="D1237">
        <v>0</v>
      </c>
      <c r="E1237">
        <v>0</v>
      </c>
      <c r="F1237">
        <v>0</v>
      </c>
    </row>
    <row r="1238" spans="1:6" x14ac:dyDescent="0.25">
      <c r="A1238" t="s">
        <v>2525</v>
      </c>
      <c r="B1238" t="s">
        <v>2524</v>
      </c>
      <c r="C1238">
        <v>0</v>
      </c>
      <c r="D1238">
        <v>0</v>
      </c>
      <c r="E1238">
        <v>0</v>
      </c>
      <c r="F1238">
        <v>0</v>
      </c>
    </row>
    <row r="1239" spans="1:6" x14ac:dyDescent="0.25">
      <c r="A1239" t="s">
        <v>2526</v>
      </c>
      <c r="B1239" t="s">
        <v>2527</v>
      </c>
      <c r="C1239">
        <v>0</v>
      </c>
      <c r="D1239">
        <v>0</v>
      </c>
      <c r="E1239">
        <v>0</v>
      </c>
      <c r="F1239">
        <v>0</v>
      </c>
    </row>
    <row r="1240" spans="1:6" x14ac:dyDescent="0.25">
      <c r="A1240" t="s">
        <v>2528</v>
      </c>
      <c r="B1240" t="s">
        <v>2527</v>
      </c>
      <c r="C1240">
        <v>0</v>
      </c>
      <c r="D1240">
        <v>0</v>
      </c>
      <c r="E1240">
        <v>0</v>
      </c>
      <c r="F1240">
        <v>0</v>
      </c>
    </row>
    <row r="1241" spans="1:6" x14ac:dyDescent="0.25">
      <c r="A1241" t="s">
        <v>2529</v>
      </c>
      <c r="B1241" t="s">
        <v>2530</v>
      </c>
      <c r="C1241">
        <v>0</v>
      </c>
      <c r="D1241">
        <v>0</v>
      </c>
      <c r="E1241">
        <v>0</v>
      </c>
      <c r="F1241">
        <v>0</v>
      </c>
    </row>
    <row r="1242" spans="1:6" x14ac:dyDescent="0.25">
      <c r="A1242" t="s">
        <v>2531</v>
      </c>
      <c r="B1242" t="s">
        <v>2530</v>
      </c>
      <c r="C1242">
        <v>0</v>
      </c>
      <c r="D1242">
        <v>0</v>
      </c>
      <c r="E1242">
        <v>0</v>
      </c>
      <c r="F1242">
        <v>0</v>
      </c>
    </row>
    <row r="1243" spans="1:6" x14ac:dyDescent="0.25">
      <c r="A1243" t="s">
        <v>2532</v>
      </c>
      <c r="B1243" t="s">
        <v>2533</v>
      </c>
      <c r="C1243">
        <v>0</v>
      </c>
      <c r="D1243">
        <v>0</v>
      </c>
      <c r="E1243">
        <v>0</v>
      </c>
      <c r="F1243">
        <v>0</v>
      </c>
    </row>
    <row r="1244" spans="1:6" x14ac:dyDescent="0.25">
      <c r="A1244" t="s">
        <v>2534</v>
      </c>
      <c r="B1244" t="s">
        <v>2533</v>
      </c>
      <c r="C1244">
        <v>0</v>
      </c>
      <c r="D1244">
        <v>0</v>
      </c>
      <c r="E1244">
        <v>0</v>
      </c>
      <c r="F1244">
        <v>0</v>
      </c>
    </row>
    <row r="1245" spans="1:6" x14ac:dyDescent="0.25">
      <c r="A1245" t="s">
        <v>2535</v>
      </c>
      <c r="B1245" t="s">
        <v>2536</v>
      </c>
      <c r="C1245">
        <v>0</v>
      </c>
      <c r="D1245">
        <v>0</v>
      </c>
      <c r="E1245">
        <v>0</v>
      </c>
      <c r="F1245">
        <v>0</v>
      </c>
    </row>
    <row r="1246" spans="1:6" x14ac:dyDescent="0.25">
      <c r="A1246" t="s">
        <v>2537</v>
      </c>
      <c r="B1246" t="s">
        <v>2536</v>
      </c>
      <c r="C1246">
        <v>0</v>
      </c>
      <c r="D1246">
        <v>0</v>
      </c>
      <c r="E1246">
        <v>0</v>
      </c>
      <c r="F1246">
        <v>0</v>
      </c>
    </row>
    <row r="1247" spans="1:6" x14ac:dyDescent="0.25">
      <c r="A1247" t="s">
        <v>2538</v>
      </c>
      <c r="B1247" t="s">
        <v>2539</v>
      </c>
      <c r="C1247">
        <v>0</v>
      </c>
      <c r="D1247">
        <v>0</v>
      </c>
      <c r="E1247">
        <v>0</v>
      </c>
      <c r="F1247">
        <v>0</v>
      </c>
    </row>
    <row r="1248" spans="1:6" x14ac:dyDescent="0.25">
      <c r="A1248" t="s">
        <v>2540</v>
      </c>
      <c r="B1248" t="s">
        <v>2539</v>
      </c>
      <c r="C1248">
        <v>0</v>
      </c>
      <c r="D1248">
        <v>0</v>
      </c>
      <c r="E1248">
        <v>0</v>
      </c>
      <c r="F1248">
        <v>0</v>
      </c>
    </row>
    <row r="1249" spans="1:6" x14ac:dyDescent="0.25">
      <c r="A1249" t="s">
        <v>2541</v>
      </c>
      <c r="B1249" t="s">
        <v>2542</v>
      </c>
      <c r="C1249">
        <v>0</v>
      </c>
      <c r="D1249">
        <v>0</v>
      </c>
      <c r="E1249">
        <v>0</v>
      </c>
      <c r="F1249">
        <v>0</v>
      </c>
    </row>
    <row r="1250" spans="1:6" x14ac:dyDescent="0.25">
      <c r="A1250" t="s">
        <v>2543</v>
      </c>
      <c r="B1250" t="s">
        <v>2542</v>
      </c>
      <c r="C1250">
        <v>0</v>
      </c>
      <c r="D1250">
        <v>0</v>
      </c>
      <c r="E1250">
        <v>0</v>
      </c>
      <c r="F1250">
        <v>0</v>
      </c>
    </row>
    <row r="1251" spans="1:6" x14ac:dyDescent="0.25">
      <c r="A1251" t="s">
        <v>2544</v>
      </c>
      <c r="B1251" t="s">
        <v>2545</v>
      </c>
      <c r="C1251">
        <v>0</v>
      </c>
      <c r="D1251">
        <v>0</v>
      </c>
      <c r="E1251">
        <v>0</v>
      </c>
      <c r="F1251">
        <v>0</v>
      </c>
    </row>
    <row r="1252" spans="1:6" x14ac:dyDescent="0.25">
      <c r="A1252" t="s">
        <v>2546</v>
      </c>
      <c r="B1252" t="s">
        <v>2545</v>
      </c>
      <c r="C1252">
        <v>0</v>
      </c>
      <c r="D1252">
        <v>0</v>
      </c>
      <c r="E1252">
        <v>0</v>
      </c>
      <c r="F1252">
        <v>0</v>
      </c>
    </row>
    <row r="1253" spans="1:6" x14ac:dyDescent="0.25">
      <c r="A1253" t="s">
        <v>2547</v>
      </c>
      <c r="B1253" t="s">
        <v>2548</v>
      </c>
      <c r="C1253">
        <v>0</v>
      </c>
      <c r="D1253">
        <v>0</v>
      </c>
      <c r="E1253">
        <v>0</v>
      </c>
      <c r="F1253">
        <v>0</v>
      </c>
    </row>
    <row r="1254" spans="1:6" x14ac:dyDescent="0.25">
      <c r="A1254" t="s">
        <v>2549</v>
      </c>
      <c r="B1254" t="s">
        <v>2548</v>
      </c>
      <c r="C1254">
        <v>0</v>
      </c>
      <c r="D1254">
        <v>0</v>
      </c>
      <c r="E1254">
        <v>0</v>
      </c>
      <c r="F1254">
        <v>0</v>
      </c>
    </row>
    <row r="1255" spans="1:6" x14ac:dyDescent="0.25">
      <c r="A1255" t="s">
        <v>8</v>
      </c>
      <c r="B1255" t="s">
        <v>9</v>
      </c>
      <c r="C1255" s="1">
        <v>74260213.859999999</v>
      </c>
      <c r="D1255">
        <v>0</v>
      </c>
      <c r="E1255">
        <v>0</v>
      </c>
      <c r="F1255" s="1">
        <v>74260213.859999999</v>
      </c>
    </row>
    <row r="1256" spans="1:6" x14ac:dyDescent="0.25">
      <c r="A1256" t="s">
        <v>2550</v>
      </c>
      <c r="B1256" t="s">
        <v>2551</v>
      </c>
      <c r="C1256" s="1">
        <v>36896091.990000002</v>
      </c>
      <c r="D1256">
        <v>0</v>
      </c>
      <c r="E1256">
        <v>0</v>
      </c>
      <c r="F1256" s="1">
        <v>36896091.990000002</v>
      </c>
    </row>
    <row r="1257" spans="1:6" x14ac:dyDescent="0.25">
      <c r="A1257" t="s">
        <v>2552</v>
      </c>
      <c r="B1257" t="s">
        <v>2551</v>
      </c>
      <c r="C1257" s="1">
        <v>36896091.990000002</v>
      </c>
      <c r="D1257">
        <v>0</v>
      </c>
      <c r="E1257">
        <v>0</v>
      </c>
      <c r="F1257" s="1">
        <v>36896091.990000002</v>
      </c>
    </row>
    <row r="1258" spans="1:6" x14ac:dyDescent="0.25">
      <c r="A1258" t="s">
        <v>2553</v>
      </c>
      <c r="B1258" t="s">
        <v>2551</v>
      </c>
      <c r="C1258" s="1">
        <v>36896091.990000002</v>
      </c>
      <c r="D1258">
        <v>0</v>
      </c>
      <c r="E1258">
        <v>0</v>
      </c>
      <c r="F1258" s="1">
        <v>36896091.990000002</v>
      </c>
    </row>
    <row r="1259" spans="1:6" x14ac:dyDescent="0.25">
      <c r="A1259" t="s">
        <v>2554</v>
      </c>
      <c r="B1259" t="s">
        <v>2555</v>
      </c>
      <c r="C1259">
        <v>0</v>
      </c>
      <c r="D1259">
        <v>0</v>
      </c>
      <c r="E1259">
        <v>0</v>
      </c>
      <c r="F1259">
        <v>0</v>
      </c>
    </row>
    <row r="1260" spans="1:6" x14ac:dyDescent="0.25">
      <c r="A1260" t="s">
        <v>2556</v>
      </c>
      <c r="B1260" t="s">
        <v>2557</v>
      </c>
      <c r="C1260">
        <v>0</v>
      </c>
      <c r="D1260">
        <v>0</v>
      </c>
      <c r="E1260">
        <v>0</v>
      </c>
      <c r="F1260">
        <v>0</v>
      </c>
    </row>
    <row r="1261" spans="1:6" x14ac:dyDescent="0.25">
      <c r="A1261" t="s">
        <v>2558</v>
      </c>
      <c r="B1261" t="s">
        <v>2557</v>
      </c>
      <c r="C1261">
        <v>0</v>
      </c>
      <c r="D1261">
        <v>0</v>
      </c>
      <c r="E1261">
        <v>0</v>
      </c>
      <c r="F1261">
        <v>0</v>
      </c>
    </row>
    <row r="1262" spans="1:6" x14ac:dyDescent="0.25">
      <c r="A1262" t="s">
        <v>2559</v>
      </c>
      <c r="B1262" t="s">
        <v>2560</v>
      </c>
      <c r="C1262">
        <v>0</v>
      </c>
      <c r="D1262">
        <v>0</v>
      </c>
      <c r="E1262">
        <v>0</v>
      </c>
      <c r="F1262">
        <v>0</v>
      </c>
    </row>
    <row r="1263" spans="1:6" x14ac:dyDescent="0.25">
      <c r="A1263" t="s">
        <v>2561</v>
      </c>
      <c r="B1263" t="s">
        <v>2560</v>
      </c>
      <c r="C1263">
        <v>0</v>
      </c>
      <c r="D1263">
        <v>0</v>
      </c>
      <c r="E1263">
        <v>0</v>
      </c>
      <c r="F1263">
        <v>0</v>
      </c>
    </row>
    <row r="1264" spans="1:6" x14ac:dyDescent="0.25">
      <c r="A1264" t="s">
        <v>2562</v>
      </c>
      <c r="B1264" t="s">
        <v>2563</v>
      </c>
      <c r="C1264">
        <v>0</v>
      </c>
      <c r="D1264">
        <v>0</v>
      </c>
      <c r="E1264">
        <v>0</v>
      </c>
      <c r="F1264">
        <v>0</v>
      </c>
    </row>
    <row r="1265" spans="1:6" x14ac:dyDescent="0.25">
      <c r="A1265" t="s">
        <v>2564</v>
      </c>
      <c r="B1265" t="s">
        <v>2563</v>
      </c>
      <c r="C1265">
        <v>0</v>
      </c>
      <c r="D1265">
        <v>0</v>
      </c>
      <c r="E1265">
        <v>0</v>
      </c>
      <c r="F1265">
        <v>0</v>
      </c>
    </row>
    <row r="1266" spans="1:6" x14ac:dyDescent="0.25">
      <c r="A1266" t="s">
        <v>2565</v>
      </c>
      <c r="B1266" t="s">
        <v>2566</v>
      </c>
      <c r="C1266">
        <v>0</v>
      </c>
      <c r="D1266">
        <v>0</v>
      </c>
      <c r="E1266">
        <v>0</v>
      </c>
      <c r="F1266">
        <v>0</v>
      </c>
    </row>
    <row r="1267" spans="1:6" x14ac:dyDescent="0.25">
      <c r="A1267" t="s">
        <v>2567</v>
      </c>
      <c r="B1267" t="s">
        <v>2568</v>
      </c>
      <c r="C1267">
        <v>0</v>
      </c>
      <c r="D1267">
        <v>0</v>
      </c>
      <c r="E1267">
        <v>0</v>
      </c>
      <c r="F1267">
        <v>0</v>
      </c>
    </row>
    <row r="1268" spans="1:6" x14ac:dyDescent="0.25">
      <c r="A1268" t="s">
        <v>2569</v>
      </c>
      <c r="B1268" t="s">
        <v>2568</v>
      </c>
      <c r="C1268">
        <v>0</v>
      </c>
      <c r="D1268">
        <v>0</v>
      </c>
      <c r="E1268">
        <v>0</v>
      </c>
      <c r="F1268">
        <v>0</v>
      </c>
    </row>
    <row r="1269" spans="1:6" x14ac:dyDescent="0.25">
      <c r="A1269" t="s">
        <v>2570</v>
      </c>
      <c r="B1269" t="s">
        <v>2571</v>
      </c>
      <c r="C1269">
        <v>0</v>
      </c>
      <c r="D1269">
        <v>0</v>
      </c>
      <c r="E1269">
        <v>0</v>
      </c>
      <c r="F1269">
        <v>0</v>
      </c>
    </row>
    <row r="1270" spans="1:6" x14ac:dyDescent="0.25">
      <c r="A1270" t="s">
        <v>2572</v>
      </c>
      <c r="B1270" t="s">
        <v>2571</v>
      </c>
      <c r="C1270">
        <v>0</v>
      </c>
      <c r="D1270">
        <v>0</v>
      </c>
      <c r="E1270">
        <v>0</v>
      </c>
      <c r="F1270">
        <v>0</v>
      </c>
    </row>
    <row r="1271" spans="1:6" x14ac:dyDescent="0.25">
      <c r="A1271" t="s">
        <v>2573</v>
      </c>
      <c r="B1271" t="s">
        <v>2574</v>
      </c>
      <c r="C1271" s="1">
        <v>37364121.869999997</v>
      </c>
      <c r="D1271">
        <v>0</v>
      </c>
      <c r="E1271">
        <v>0</v>
      </c>
      <c r="F1271" s="1">
        <v>37364121.869999997</v>
      </c>
    </row>
    <row r="1272" spans="1:6" x14ac:dyDescent="0.25">
      <c r="A1272" t="s">
        <v>2575</v>
      </c>
      <c r="B1272" t="s">
        <v>2576</v>
      </c>
      <c r="C1272" s="1">
        <v>37364121.869999997</v>
      </c>
      <c r="D1272">
        <v>0</v>
      </c>
      <c r="E1272">
        <v>0</v>
      </c>
      <c r="F1272" s="1">
        <v>37364121.869999997</v>
      </c>
    </row>
    <row r="1273" spans="1:6" x14ac:dyDescent="0.25">
      <c r="A1273" t="s">
        <v>2577</v>
      </c>
      <c r="B1273" t="s">
        <v>2576</v>
      </c>
      <c r="C1273" s="1">
        <v>37364121.869999997</v>
      </c>
      <c r="D1273">
        <v>0</v>
      </c>
      <c r="E1273">
        <v>0</v>
      </c>
      <c r="F1273" s="1">
        <v>37364121.869999997</v>
      </c>
    </row>
    <row r="1274" spans="1:6" x14ac:dyDescent="0.25">
      <c r="A1274" t="s">
        <v>2578</v>
      </c>
      <c r="B1274" t="s">
        <v>2579</v>
      </c>
      <c r="C1274">
        <v>0</v>
      </c>
      <c r="D1274">
        <v>0</v>
      </c>
      <c r="E1274">
        <v>0</v>
      </c>
      <c r="F1274">
        <v>0</v>
      </c>
    </row>
    <row r="1275" spans="1:6" x14ac:dyDescent="0.25">
      <c r="A1275" t="s">
        <v>2580</v>
      </c>
      <c r="B1275" t="s">
        <v>2579</v>
      </c>
      <c r="C1275">
        <v>0</v>
      </c>
      <c r="D1275">
        <v>0</v>
      </c>
      <c r="E1275">
        <v>0</v>
      </c>
      <c r="F1275">
        <v>0</v>
      </c>
    </row>
    <row r="1276" spans="1:6" x14ac:dyDescent="0.25">
      <c r="A1276" t="s">
        <v>2581</v>
      </c>
      <c r="B1276" t="s">
        <v>2582</v>
      </c>
      <c r="C1276">
        <v>0</v>
      </c>
      <c r="D1276">
        <v>0</v>
      </c>
      <c r="E1276">
        <v>0</v>
      </c>
      <c r="F1276">
        <v>0</v>
      </c>
    </row>
    <row r="1277" spans="1:6" x14ac:dyDescent="0.25">
      <c r="A1277" t="s">
        <v>2583</v>
      </c>
      <c r="B1277" t="s">
        <v>2582</v>
      </c>
      <c r="C1277">
        <v>0</v>
      </c>
      <c r="D1277">
        <v>0</v>
      </c>
      <c r="E1277">
        <v>0</v>
      </c>
      <c r="F1277">
        <v>0</v>
      </c>
    </row>
    <row r="1278" spans="1:6" x14ac:dyDescent="0.25">
      <c r="A1278" t="s">
        <v>2584</v>
      </c>
      <c r="B1278" t="s">
        <v>2582</v>
      </c>
      <c r="C1278">
        <v>0</v>
      </c>
      <c r="D1278">
        <v>0</v>
      </c>
      <c r="E1278">
        <v>0</v>
      </c>
      <c r="F1278">
        <v>0</v>
      </c>
    </row>
    <row r="1279" spans="1:6" x14ac:dyDescent="0.25">
      <c r="A1279" t="s">
        <v>10</v>
      </c>
      <c r="B1279" t="s">
        <v>2585</v>
      </c>
      <c r="C1279" s="1">
        <v>-580291134.20000005</v>
      </c>
      <c r="D1279">
        <v>0</v>
      </c>
      <c r="E1279" s="1">
        <v>31182284.41</v>
      </c>
      <c r="F1279" s="1">
        <v>-611473418.61000001</v>
      </c>
    </row>
    <row r="1280" spans="1:6" x14ac:dyDescent="0.25">
      <c r="A1280" t="s">
        <v>2586</v>
      </c>
      <c r="B1280" t="s">
        <v>2587</v>
      </c>
      <c r="C1280">
        <v>0</v>
      </c>
      <c r="D1280">
        <v>0</v>
      </c>
      <c r="E1280" s="1">
        <v>12113416.050000001</v>
      </c>
      <c r="F1280" s="1">
        <v>-12113416.050000001</v>
      </c>
    </row>
    <row r="1281" spans="1:6" x14ac:dyDescent="0.25">
      <c r="A1281" t="s">
        <v>2588</v>
      </c>
      <c r="B1281" t="s">
        <v>2589</v>
      </c>
      <c r="C1281">
        <v>0</v>
      </c>
      <c r="D1281">
        <v>0</v>
      </c>
      <c r="E1281">
        <v>0</v>
      </c>
      <c r="F1281">
        <v>0</v>
      </c>
    </row>
    <row r="1282" spans="1:6" x14ac:dyDescent="0.25">
      <c r="A1282" t="s">
        <v>2590</v>
      </c>
      <c r="B1282" t="s">
        <v>2591</v>
      </c>
      <c r="C1282">
        <v>0</v>
      </c>
      <c r="D1282">
        <v>0</v>
      </c>
      <c r="E1282" s="1">
        <v>12113416.050000001</v>
      </c>
      <c r="F1282" s="1">
        <v>-12113416.050000001</v>
      </c>
    </row>
    <row r="1283" spans="1:6" x14ac:dyDescent="0.25">
      <c r="A1283" t="s">
        <v>2592</v>
      </c>
      <c r="B1283" t="s">
        <v>2593</v>
      </c>
      <c r="C1283">
        <v>0</v>
      </c>
      <c r="D1283">
        <v>0</v>
      </c>
      <c r="E1283">
        <v>0</v>
      </c>
      <c r="F1283">
        <v>0</v>
      </c>
    </row>
    <row r="1284" spans="1:6" x14ac:dyDescent="0.25">
      <c r="A1284" t="s">
        <v>2594</v>
      </c>
      <c r="B1284" t="s">
        <v>2595</v>
      </c>
      <c r="C1284">
        <v>0</v>
      </c>
      <c r="D1284">
        <v>0</v>
      </c>
      <c r="E1284">
        <v>0</v>
      </c>
      <c r="F1284">
        <v>0</v>
      </c>
    </row>
    <row r="1285" spans="1:6" x14ac:dyDescent="0.25">
      <c r="A1285" t="s">
        <v>2596</v>
      </c>
      <c r="B1285" t="s">
        <v>2597</v>
      </c>
      <c r="C1285">
        <v>0</v>
      </c>
      <c r="D1285">
        <v>0</v>
      </c>
      <c r="E1285">
        <v>0</v>
      </c>
      <c r="F1285">
        <v>0</v>
      </c>
    </row>
    <row r="1286" spans="1:6" x14ac:dyDescent="0.25">
      <c r="A1286" t="s">
        <v>2598</v>
      </c>
      <c r="B1286" t="s">
        <v>2597</v>
      </c>
      <c r="C1286">
        <v>0</v>
      </c>
      <c r="D1286">
        <v>0</v>
      </c>
      <c r="E1286">
        <v>0</v>
      </c>
      <c r="F1286">
        <v>0</v>
      </c>
    </row>
    <row r="1287" spans="1:6" x14ac:dyDescent="0.25">
      <c r="A1287" t="s">
        <v>2599</v>
      </c>
      <c r="B1287" t="s">
        <v>2597</v>
      </c>
      <c r="C1287">
        <v>0</v>
      </c>
      <c r="D1287">
        <v>0</v>
      </c>
      <c r="E1287">
        <v>0</v>
      </c>
      <c r="F1287">
        <v>0</v>
      </c>
    </row>
    <row r="1288" spans="1:6" x14ac:dyDescent="0.25">
      <c r="A1288" t="s">
        <v>2600</v>
      </c>
      <c r="B1288" t="s">
        <v>2597</v>
      </c>
      <c r="C1288">
        <v>0</v>
      </c>
      <c r="D1288">
        <v>0</v>
      </c>
      <c r="E1288">
        <v>0</v>
      </c>
      <c r="F1288">
        <v>0</v>
      </c>
    </row>
    <row r="1289" spans="1:6" x14ac:dyDescent="0.25">
      <c r="A1289" t="s">
        <v>2601</v>
      </c>
      <c r="B1289" t="s">
        <v>2597</v>
      </c>
      <c r="C1289">
        <v>0</v>
      </c>
      <c r="D1289">
        <v>0</v>
      </c>
      <c r="E1289">
        <v>0</v>
      </c>
      <c r="F1289">
        <v>0</v>
      </c>
    </row>
    <row r="1290" spans="1:6" x14ac:dyDescent="0.25">
      <c r="A1290" t="s">
        <v>2602</v>
      </c>
      <c r="B1290" t="s">
        <v>2603</v>
      </c>
      <c r="C1290">
        <v>0</v>
      </c>
      <c r="D1290">
        <v>0</v>
      </c>
      <c r="E1290">
        <v>0</v>
      </c>
      <c r="F1290">
        <v>0</v>
      </c>
    </row>
    <row r="1291" spans="1:6" x14ac:dyDescent="0.25">
      <c r="A1291" t="s">
        <v>2604</v>
      </c>
      <c r="B1291" t="s">
        <v>2597</v>
      </c>
      <c r="C1291">
        <v>0</v>
      </c>
      <c r="D1291">
        <v>0</v>
      </c>
      <c r="E1291">
        <v>0</v>
      </c>
      <c r="F1291">
        <v>0</v>
      </c>
    </row>
    <row r="1292" spans="1:6" x14ac:dyDescent="0.25">
      <c r="A1292" t="s">
        <v>2605</v>
      </c>
      <c r="B1292" t="s">
        <v>2597</v>
      </c>
      <c r="C1292">
        <v>0</v>
      </c>
      <c r="D1292">
        <v>0</v>
      </c>
      <c r="E1292">
        <v>0</v>
      </c>
      <c r="F1292">
        <v>0</v>
      </c>
    </row>
    <row r="1293" spans="1:6" x14ac:dyDescent="0.25">
      <c r="A1293" t="s">
        <v>2606</v>
      </c>
      <c r="B1293" t="s">
        <v>2603</v>
      </c>
      <c r="C1293">
        <v>0</v>
      </c>
      <c r="D1293">
        <v>0</v>
      </c>
      <c r="E1293">
        <v>0</v>
      </c>
      <c r="F1293">
        <v>0</v>
      </c>
    </row>
    <row r="1294" spans="1:6" x14ac:dyDescent="0.25">
      <c r="A1294" t="s">
        <v>2607</v>
      </c>
      <c r="B1294" t="s">
        <v>2608</v>
      </c>
      <c r="C1294" s="1">
        <v>-573783855.16999996</v>
      </c>
      <c r="D1294">
        <v>0</v>
      </c>
      <c r="E1294" s="1">
        <v>18776841.879999999</v>
      </c>
      <c r="F1294" s="1">
        <v>-592560697.04999995</v>
      </c>
    </row>
    <row r="1295" spans="1:6" x14ac:dyDescent="0.25">
      <c r="A1295" t="s">
        <v>2609</v>
      </c>
      <c r="B1295" t="s">
        <v>2610</v>
      </c>
      <c r="C1295" s="1">
        <v>-79089850.780000001</v>
      </c>
      <c r="D1295">
        <v>0</v>
      </c>
      <c r="E1295" s="1">
        <v>1334220.6399999999</v>
      </c>
      <c r="F1295" s="1">
        <v>-80424071.420000002</v>
      </c>
    </row>
    <row r="1296" spans="1:6" x14ac:dyDescent="0.25">
      <c r="A1296" t="s">
        <v>2611</v>
      </c>
      <c r="B1296" t="s">
        <v>2612</v>
      </c>
      <c r="C1296" s="1">
        <v>-7069180.4800000004</v>
      </c>
      <c r="D1296">
        <v>0</v>
      </c>
      <c r="E1296" s="1">
        <v>157565.20000000001</v>
      </c>
      <c r="F1296" s="1">
        <v>-7226745.6799999997</v>
      </c>
    </row>
    <row r="1297" spans="1:6" x14ac:dyDescent="0.25">
      <c r="A1297" t="s">
        <v>2613</v>
      </c>
      <c r="B1297" t="s">
        <v>2614</v>
      </c>
      <c r="C1297" s="1">
        <v>-1424796.96</v>
      </c>
      <c r="D1297">
        <v>0</v>
      </c>
      <c r="E1297" s="1">
        <v>16542.189999999999</v>
      </c>
      <c r="F1297" s="1">
        <v>-1441339.15</v>
      </c>
    </row>
    <row r="1298" spans="1:6" x14ac:dyDescent="0.25">
      <c r="A1298" t="s">
        <v>2615</v>
      </c>
      <c r="B1298" t="s">
        <v>2616</v>
      </c>
      <c r="C1298" s="1">
        <v>-65500961.229999997</v>
      </c>
      <c r="D1298">
        <v>0</v>
      </c>
      <c r="E1298" s="1">
        <v>1036088.48</v>
      </c>
      <c r="F1298" s="1">
        <v>-66537049.710000001</v>
      </c>
    </row>
    <row r="1299" spans="1:6" x14ac:dyDescent="0.25">
      <c r="A1299" t="s">
        <v>2617</v>
      </c>
      <c r="B1299" t="s">
        <v>2618</v>
      </c>
      <c r="C1299" s="1">
        <v>-5094912.1100000003</v>
      </c>
      <c r="D1299">
        <v>0</v>
      </c>
      <c r="E1299" s="1">
        <v>124024.77</v>
      </c>
      <c r="F1299" s="1">
        <v>-5218936.88</v>
      </c>
    </row>
    <row r="1300" spans="1:6" x14ac:dyDescent="0.25">
      <c r="A1300" t="s">
        <v>2619</v>
      </c>
      <c r="B1300" t="s">
        <v>2610</v>
      </c>
      <c r="C1300" s="1">
        <v>-10787722.73</v>
      </c>
      <c r="D1300">
        <v>0</v>
      </c>
      <c r="E1300" s="1">
        <v>138089.01</v>
      </c>
      <c r="F1300" s="1">
        <v>-10925811.74</v>
      </c>
    </row>
    <row r="1301" spans="1:6" x14ac:dyDescent="0.25">
      <c r="A1301" t="s">
        <v>2620</v>
      </c>
      <c r="B1301" t="s">
        <v>2621</v>
      </c>
      <c r="C1301" s="1">
        <v>-4514735.79</v>
      </c>
      <c r="D1301">
        <v>0</v>
      </c>
      <c r="E1301" s="1">
        <v>49992.03</v>
      </c>
      <c r="F1301" s="1">
        <v>-4564727.82</v>
      </c>
    </row>
    <row r="1302" spans="1:6" x14ac:dyDescent="0.25">
      <c r="A1302" t="s">
        <v>2622</v>
      </c>
      <c r="B1302" t="s">
        <v>2623</v>
      </c>
      <c r="C1302" s="1">
        <v>-839758.98</v>
      </c>
      <c r="D1302">
        <v>0</v>
      </c>
      <c r="E1302" s="1">
        <v>5129.49</v>
      </c>
      <c r="F1302" s="1">
        <v>-844888.47</v>
      </c>
    </row>
    <row r="1303" spans="1:6" x14ac:dyDescent="0.25">
      <c r="A1303" t="s">
        <v>2624</v>
      </c>
      <c r="B1303" t="s">
        <v>2625</v>
      </c>
      <c r="C1303" s="1">
        <v>-2914586.68</v>
      </c>
      <c r="D1303">
        <v>0</v>
      </c>
      <c r="E1303" s="1">
        <v>63838.11</v>
      </c>
      <c r="F1303" s="1">
        <v>-2978424.79</v>
      </c>
    </row>
    <row r="1304" spans="1:6" x14ac:dyDescent="0.25">
      <c r="A1304" t="s">
        <v>2626</v>
      </c>
      <c r="B1304" t="s">
        <v>2627</v>
      </c>
      <c r="C1304" s="1">
        <v>-2518641.2799999998</v>
      </c>
      <c r="D1304">
        <v>0</v>
      </c>
      <c r="E1304" s="1">
        <v>19129.38</v>
      </c>
      <c r="F1304" s="1">
        <v>-2537770.66</v>
      </c>
    </row>
    <row r="1305" spans="1:6" x14ac:dyDescent="0.25">
      <c r="A1305" t="s">
        <v>2628</v>
      </c>
      <c r="B1305" t="s">
        <v>2629</v>
      </c>
      <c r="C1305" s="1">
        <v>-15359374.689999999</v>
      </c>
      <c r="D1305">
        <v>0</v>
      </c>
      <c r="E1305" s="1">
        <v>507145.83</v>
      </c>
      <c r="F1305" s="1">
        <v>-15866520.52</v>
      </c>
    </row>
    <row r="1306" spans="1:6" x14ac:dyDescent="0.25">
      <c r="A1306" t="s">
        <v>2630</v>
      </c>
      <c r="B1306" t="s">
        <v>2631</v>
      </c>
      <c r="C1306" s="1">
        <v>-12659620.970000001</v>
      </c>
      <c r="D1306">
        <v>0</v>
      </c>
      <c r="E1306" s="1">
        <v>487110.88</v>
      </c>
      <c r="F1306" s="1">
        <v>-13146731.85</v>
      </c>
    </row>
    <row r="1307" spans="1:6" x14ac:dyDescent="0.25">
      <c r="A1307" t="s">
        <v>2632</v>
      </c>
      <c r="B1307" t="s">
        <v>2633</v>
      </c>
      <c r="C1307" s="1">
        <v>-2699753.72</v>
      </c>
      <c r="D1307">
        <v>0</v>
      </c>
      <c r="E1307" s="1">
        <v>20034.95</v>
      </c>
      <c r="F1307" s="1">
        <v>-2719788.67</v>
      </c>
    </row>
    <row r="1308" spans="1:6" x14ac:dyDescent="0.25">
      <c r="A1308" t="s">
        <v>2634</v>
      </c>
      <c r="B1308" t="s">
        <v>2635</v>
      </c>
      <c r="C1308" s="1">
        <v>-329996530.41000003</v>
      </c>
      <c r="D1308">
        <v>0</v>
      </c>
      <c r="E1308" s="1">
        <v>8072179.8200000003</v>
      </c>
      <c r="F1308" s="1">
        <v>-338068710.23000002</v>
      </c>
    </row>
    <row r="1309" spans="1:6" x14ac:dyDescent="0.25">
      <c r="A1309" t="s">
        <v>2636</v>
      </c>
      <c r="B1309" t="s">
        <v>2637</v>
      </c>
      <c r="C1309" s="1">
        <v>-71205209.019999996</v>
      </c>
      <c r="D1309">
        <v>0</v>
      </c>
      <c r="E1309" s="1">
        <v>348735.48</v>
      </c>
      <c r="F1309" s="1">
        <v>-71553944.5</v>
      </c>
    </row>
    <row r="1310" spans="1:6" x14ac:dyDescent="0.25">
      <c r="A1310" t="s">
        <v>2638</v>
      </c>
      <c r="B1310" t="s">
        <v>2639</v>
      </c>
      <c r="C1310" s="1">
        <v>-4027580.35</v>
      </c>
      <c r="D1310">
        <v>0</v>
      </c>
      <c r="E1310" s="1">
        <v>3601.54</v>
      </c>
      <c r="F1310" s="1">
        <v>-4031181.89</v>
      </c>
    </row>
    <row r="1311" spans="1:6" x14ac:dyDescent="0.25">
      <c r="A1311" t="s">
        <v>2640</v>
      </c>
      <c r="B1311" t="s">
        <v>2641</v>
      </c>
      <c r="C1311">
        <v>0</v>
      </c>
      <c r="D1311">
        <v>0</v>
      </c>
      <c r="E1311">
        <v>0</v>
      </c>
      <c r="F1311">
        <v>0</v>
      </c>
    </row>
    <row r="1312" spans="1:6" x14ac:dyDescent="0.25">
      <c r="A1312" t="s">
        <v>2642</v>
      </c>
      <c r="B1312" t="s">
        <v>2643</v>
      </c>
      <c r="C1312">
        <v>0</v>
      </c>
      <c r="D1312">
        <v>0</v>
      </c>
      <c r="E1312">
        <v>0</v>
      </c>
      <c r="F1312">
        <v>0</v>
      </c>
    </row>
    <row r="1313" spans="1:6" x14ac:dyDescent="0.25">
      <c r="A1313" t="s">
        <v>2644</v>
      </c>
      <c r="B1313" t="s">
        <v>2645</v>
      </c>
      <c r="C1313" s="1">
        <v>-16969.23</v>
      </c>
      <c r="D1313">
        <v>0</v>
      </c>
      <c r="E1313" s="1">
        <v>1814.85</v>
      </c>
      <c r="F1313" s="1">
        <v>-18784.080000000002</v>
      </c>
    </row>
    <row r="1314" spans="1:6" x14ac:dyDescent="0.25">
      <c r="A1314" t="s">
        <v>2646</v>
      </c>
      <c r="B1314" t="s">
        <v>2647</v>
      </c>
      <c r="C1314" s="1">
        <v>-218161489.16999999</v>
      </c>
      <c r="D1314">
        <v>0</v>
      </c>
      <c r="E1314" s="1">
        <v>6910630.2400000002</v>
      </c>
      <c r="F1314" s="1">
        <v>-225072119.41</v>
      </c>
    </row>
    <row r="1315" spans="1:6" x14ac:dyDescent="0.25">
      <c r="A1315" t="s">
        <v>2648</v>
      </c>
      <c r="B1315" t="s">
        <v>2649</v>
      </c>
      <c r="C1315" s="1">
        <v>-10484030.67</v>
      </c>
      <c r="D1315">
        <v>0</v>
      </c>
      <c r="E1315" s="1">
        <v>672595.81</v>
      </c>
      <c r="F1315" s="1">
        <v>-11156626.48</v>
      </c>
    </row>
    <row r="1316" spans="1:6" x14ac:dyDescent="0.25">
      <c r="A1316" t="s">
        <v>2650</v>
      </c>
      <c r="B1316" t="s">
        <v>2651</v>
      </c>
      <c r="C1316" s="1">
        <v>-9193039.4499999993</v>
      </c>
      <c r="D1316">
        <v>0</v>
      </c>
      <c r="E1316" s="1">
        <v>119585.9</v>
      </c>
      <c r="F1316" s="1">
        <v>-9312625.3499999996</v>
      </c>
    </row>
    <row r="1317" spans="1:6" x14ac:dyDescent="0.25">
      <c r="A1317" t="s">
        <v>2652</v>
      </c>
      <c r="B1317" t="s">
        <v>2653</v>
      </c>
      <c r="C1317" s="1">
        <v>-16908212.52</v>
      </c>
      <c r="D1317">
        <v>0</v>
      </c>
      <c r="E1317" s="1">
        <v>15216</v>
      </c>
      <c r="F1317" s="1">
        <v>-16923428.52</v>
      </c>
    </row>
    <row r="1318" spans="1:6" x14ac:dyDescent="0.25">
      <c r="A1318" t="s">
        <v>2654</v>
      </c>
      <c r="B1318" t="s">
        <v>2655</v>
      </c>
      <c r="C1318" s="1">
        <v>-14098424.210000001</v>
      </c>
      <c r="D1318">
        <v>0</v>
      </c>
      <c r="E1318" s="1">
        <v>7630171.7999999998</v>
      </c>
      <c r="F1318" s="1">
        <v>-21728596.010000002</v>
      </c>
    </row>
    <row r="1319" spans="1:6" x14ac:dyDescent="0.25">
      <c r="A1319" t="s">
        <v>2656</v>
      </c>
      <c r="B1319" t="s">
        <v>2655</v>
      </c>
      <c r="C1319" s="1">
        <v>-14098424.210000001</v>
      </c>
      <c r="D1319">
        <v>0</v>
      </c>
      <c r="E1319" s="1">
        <v>7630171.7999999998</v>
      </c>
      <c r="F1319" s="1">
        <v>-21728596.010000002</v>
      </c>
    </row>
    <row r="1320" spans="1:6" x14ac:dyDescent="0.25">
      <c r="A1320" t="s">
        <v>2657</v>
      </c>
      <c r="B1320" t="s">
        <v>2658</v>
      </c>
      <c r="C1320" s="1">
        <v>-124451952.34999999</v>
      </c>
      <c r="D1320">
        <v>0</v>
      </c>
      <c r="E1320" s="1">
        <v>1095034.78</v>
      </c>
      <c r="F1320" s="1">
        <v>-125546987.13</v>
      </c>
    </row>
    <row r="1321" spans="1:6" x14ac:dyDescent="0.25">
      <c r="A1321" t="s">
        <v>2659</v>
      </c>
      <c r="B1321" t="s">
        <v>2660</v>
      </c>
      <c r="C1321">
        <v>0</v>
      </c>
      <c r="D1321">
        <v>0</v>
      </c>
      <c r="E1321">
        <v>0</v>
      </c>
      <c r="F1321">
        <v>0</v>
      </c>
    </row>
    <row r="1322" spans="1:6" x14ac:dyDescent="0.25">
      <c r="A1322" t="s">
        <v>2661</v>
      </c>
      <c r="B1322" t="s">
        <v>2660</v>
      </c>
      <c r="C1322" s="1">
        <v>-5156867.76</v>
      </c>
      <c r="D1322">
        <v>0</v>
      </c>
      <c r="E1322" s="1">
        <v>85075.65</v>
      </c>
      <c r="F1322" s="1">
        <v>-5241943.41</v>
      </c>
    </row>
    <row r="1323" spans="1:6" x14ac:dyDescent="0.25">
      <c r="A1323" t="s">
        <v>2662</v>
      </c>
      <c r="B1323" t="s">
        <v>2660</v>
      </c>
      <c r="C1323" s="1">
        <v>-49883540.659999996</v>
      </c>
      <c r="D1323">
        <v>0</v>
      </c>
      <c r="E1323" s="1">
        <v>51534.26</v>
      </c>
      <c r="F1323" s="1">
        <v>-49935074.920000002</v>
      </c>
    </row>
    <row r="1324" spans="1:6" x14ac:dyDescent="0.25">
      <c r="A1324" t="s">
        <v>2663</v>
      </c>
      <c r="B1324" t="s">
        <v>2664</v>
      </c>
      <c r="C1324" s="1">
        <v>-19682177.07</v>
      </c>
      <c r="D1324">
        <v>0</v>
      </c>
      <c r="E1324" s="1">
        <v>152122.46</v>
      </c>
      <c r="F1324" s="1">
        <v>-19834299.530000001</v>
      </c>
    </row>
    <row r="1325" spans="1:6" x14ac:dyDescent="0.25">
      <c r="A1325" t="s">
        <v>2665</v>
      </c>
      <c r="B1325" t="s">
        <v>2666</v>
      </c>
      <c r="C1325" s="1">
        <v>-27005502.030000001</v>
      </c>
      <c r="D1325">
        <v>0</v>
      </c>
      <c r="E1325" s="1">
        <v>372086.87</v>
      </c>
      <c r="F1325" s="1">
        <v>-27377588.899999999</v>
      </c>
    </row>
    <row r="1326" spans="1:6" x14ac:dyDescent="0.25">
      <c r="A1326" t="s">
        <v>2667</v>
      </c>
      <c r="B1326" t="s">
        <v>2668</v>
      </c>
      <c r="C1326" s="1">
        <v>-2731400.95</v>
      </c>
      <c r="D1326">
        <v>0</v>
      </c>
      <c r="E1326" s="1">
        <v>73203.92</v>
      </c>
      <c r="F1326" s="1">
        <v>-2804604.87</v>
      </c>
    </row>
    <row r="1327" spans="1:6" x14ac:dyDescent="0.25">
      <c r="A1327" t="s">
        <v>2669</v>
      </c>
      <c r="B1327" t="s">
        <v>2670</v>
      </c>
      <c r="C1327" s="1">
        <v>-7009305.6399999997</v>
      </c>
      <c r="D1327">
        <v>0</v>
      </c>
      <c r="E1327" s="1">
        <v>234238.98</v>
      </c>
      <c r="F1327" s="1">
        <v>-7243544.6200000001</v>
      </c>
    </row>
    <row r="1328" spans="1:6" x14ac:dyDescent="0.25">
      <c r="A1328" t="s">
        <v>2671</v>
      </c>
      <c r="B1328" t="s">
        <v>2672</v>
      </c>
      <c r="C1328" s="1">
        <v>-12983158.24</v>
      </c>
      <c r="D1328">
        <v>0</v>
      </c>
      <c r="E1328" s="1">
        <v>126772.64</v>
      </c>
      <c r="F1328" s="1">
        <v>-13109930.880000001</v>
      </c>
    </row>
    <row r="1329" spans="1:6" x14ac:dyDescent="0.25">
      <c r="A1329" t="s">
        <v>2673</v>
      </c>
      <c r="B1329" t="s">
        <v>2674</v>
      </c>
      <c r="C1329">
        <v>0</v>
      </c>
      <c r="D1329">
        <v>0</v>
      </c>
      <c r="E1329">
        <v>0</v>
      </c>
      <c r="F1329">
        <v>0</v>
      </c>
    </row>
    <row r="1330" spans="1:6" x14ac:dyDescent="0.25">
      <c r="A1330" t="s">
        <v>2675</v>
      </c>
      <c r="B1330" t="s">
        <v>2676</v>
      </c>
      <c r="C1330">
        <v>0</v>
      </c>
      <c r="D1330">
        <v>0</v>
      </c>
      <c r="E1330">
        <v>0</v>
      </c>
      <c r="F1330">
        <v>0</v>
      </c>
    </row>
    <row r="1331" spans="1:6" x14ac:dyDescent="0.25">
      <c r="A1331" t="s">
        <v>2677</v>
      </c>
      <c r="B1331" t="s">
        <v>2678</v>
      </c>
      <c r="C1331">
        <v>0</v>
      </c>
      <c r="D1331">
        <v>0</v>
      </c>
      <c r="E1331">
        <v>0</v>
      </c>
      <c r="F1331">
        <v>0</v>
      </c>
    </row>
    <row r="1332" spans="1:6" x14ac:dyDescent="0.25">
      <c r="A1332" t="s">
        <v>2679</v>
      </c>
      <c r="B1332" t="s">
        <v>2680</v>
      </c>
      <c r="C1332">
        <v>0</v>
      </c>
      <c r="D1332">
        <v>0</v>
      </c>
      <c r="E1332">
        <v>0</v>
      </c>
      <c r="F1332">
        <v>0</v>
      </c>
    </row>
    <row r="1333" spans="1:6" x14ac:dyDescent="0.25">
      <c r="A1333" t="s">
        <v>2681</v>
      </c>
      <c r="B1333" t="s">
        <v>2682</v>
      </c>
      <c r="C1333">
        <v>0</v>
      </c>
      <c r="D1333">
        <v>0</v>
      </c>
      <c r="E1333">
        <v>0</v>
      </c>
      <c r="F1333">
        <v>0</v>
      </c>
    </row>
    <row r="1334" spans="1:6" x14ac:dyDescent="0.25">
      <c r="A1334" t="s">
        <v>2683</v>
      </c>
      <c r="B1334" t="s">
        <v>2684</v>
      </c>
      <c r="C1334">
        <v>0</v>
      </c>
      <c r="D1334">
        <v>0</v>
      </c>
      <c r="E1334">
        <v>0</v>
      </c>
      <c r="F1334">
        <v>0</v>
      </c>
    </row>
    <row r="1335" spans="1:6" x14ac:dyDescent="0.25">
      <c r="A1335" t="s">
        <v>2685</v>
      </c>
      <c r="B1335" t="s">
        <v>2686</v>
      </c>
      <c r="C1335">
        <v>0</v>
      </c>
      <c r="D1335">
        <v>0</v>
      </c>
      <c r="E1335">
        <v>0</v>
      </c>
      <c r="F1335">
        <v>0</v>
      </c>
    </row>
    <row r="1336" spans="1:6" x14ac:dyDescent="0.25">
      <c r="A1336" t="s">
        <v>2687</v>
      </c>
      <c r="B1336" t="s">
        <v>2688</v>
      </c>
      <c r="C1336">
        <v>0</v>
      </c>
      <c r="D1336">
        <v>0</v>
      </c>
      <c r="E1336">
        <v>0</v>
      </c>
      <c r="F1336">
        <v>0</v>
      </c>
    </row>
    <row r="1337" spans="1:6" x14ac:dyDescent="0.25">
      <c r="A1337" t="s">
        <v>2689</v>
      </c>
      <c r="B1337" t="s">
        <v>2690</v>
      </c>
      <c r="C1337">
        <v>0</v>
      </c>
      <c r="D1337">
        <v>0</v>
      </c>
      <c r="E1337">
        <v>0</v>
      </c>
      <c r="F1337">
        <v>0</v>
      </c>
    </row>
    <row r="1338" spans="1:6" x14ac:dyDescent="0.25">
      <c r="A1338" t="s">
        <v>2691</v>
      </c>
      <c r="B1338" t="s">
        <v>2692</v>
      </c>
      <c r="C1338">
        <v>0</v>
      </c>
      <c r="D1338">
        <v>0</v>
      </c>
      <c r="E1338">
        <v>0</v>
      </c>
      <c r="F1338">
        <v>0</v>
      </c>
    </row>
    <row r="1339" spans="1:6" x14ac:dyDescent="0.25">
      <c r="A1339" t="s">
        <v>2693</v>
      </c>
      <c r="B1339" t="s">
        <v>2694</v>
      </c>
      <c r="C1339" s="1">
        <v>-6507279.0300000003</v>
      </c>
      <c r="D1339">
        <v>0</v>
      </c>
      <c r="E1339" s="1">
        <v>292026.48</v>
      </c>
      <c r="F1339" s="1">
        <v>-6799305.5099999998</v>
      </c>
    </row>
    <row r="1340" spans="1:6" x14ac:dyDescent="0.25">
      <c r="A1340" t="s">
        <v>2695</v>
      </c>
      <c r="B1340" t="s">
        <v>2696</v>
      </c>
      <c r="C1340" s="1">
        <v>-735932.51</v>
      </c>
      <c r="D1340">
        <v>0</v>
      </c>
      <c r="E1340" s="1">
        <v>28274.76</v>
      </c>
      <c r="F1340" s="1">
        <v>-764207.27</v>
      </c>
    </row>
    <row r="1341" spans="1:6" x14ac:dyDescent="0.25">
      <c r="A1341" t="s">
        <v>2697</v>
      </c>
      <c r="B1341" t="s">
        <v>2696</v>
      </c>
      <c r="C1341" s="1">
        <v>-735932.51</v>
      </c>
      <c r="D1341">
        <v>0</v>
      </c>
      <c r="E1341" s="1">
        <v>28274.76</v>
      </c>
      <c r="F1341" s="1">
        <v>-764207.27</v>
      </c>
    </row>
    <row r="1342" spans="1:6" x14ac:dyDescent="0.25">
      <c r="A1342" t="s">
        <v>2698</v>
      </c>
      <c r="B1342" t="s">
        <v>2699</v>
      </c>
      <c r="C1342">
        <v>0</v>
      </c>
      <c r="D1342">
        <v>0</v>
      </c>
      <c r="E1342">
        <v>0</v>
      </c>
      <c r="F1342">
        <v>0</v>
      </c>
    </row>
    <row r="1343" spans="1:6" x14ac:dyDescent="0.25">
      <c r="A1343" t="s">
        <v>2700</v>
      </c>
      <c r="B1343" t="s">
        <v>2701</v>
      </c>
      <c r="C1343">
        <v>0</v>
      </c>
      <c r="D1343">
        <v>0</v>
      </c>
      <c r="E1343">
        <v>0</v>
      </c>
      <c r="F1343">
        <v>0</v>
      </c>
    </row>
    <row r="1344" spans="1:6" x14ac:dyDescent="0.25">
      <c r="A1344" t="s">
        <v>2702</v>
      </c>
      <c r="B1344" t="s">
        <v>2703</v>
      </c>
      <c r="C1344">
        <v>0</v>
      </c>
      <c r="D1344">
        <v>0</v>
      </c>
      <c r="E1344">
        <v>0</v>
      </c>
      <c r="F1344">
        <v>0</v>
      </c>
    </row>
    <row r="1345" spans="1:6" x14ac:dyDescent="0.25">
      <c r="A1345" t="s">
        <v>2704</v>
      </c>
      <c r="B1345" t="s">
        <v>2705</v>
      </c>
      <c r="C1345">
        <v>0</v>
      </c>
      <c r="D1345">
        <v>0</v>
      </c>
      <c r="E1345">
        <v>0</v>
      </c>
      <c r="F1345">
        <v>0</v>
      </c>
    </row>
    <row r="1346" spans="1:6" x14ac:dyDescent="0.25">
      <c r="A1346" t="s">
        <v>2706</v>
      </c>
      <c r="B1346" t="s">
        <v>2707</v>
      </c>
      <c r="C1346">
        <v>0</v>
      </c>
      <c r="D1346">
        <v>0</v>
      </c>
      <c r="E1346">
        <v>0</v>
      </c>
      <c r="F1346">
        <v>0</v>
      </c>
    </row>
    <row r="1347" spans="1:6" x14ac:dyDescent="0.25">
      <c r="A1347" t="s">
        <v>2708</v>
      </c>
      <c r="B1347" t="s">
        <v>2709</v>
      </c>
      <c r="C1347">
        <v>0</v>
      </c>
      <c r="D1347">
        <v>0</v>
      </c>
      <c r="E1347">
        <v>0</v>
      </c>
      <c r="F1347">
        <v>0</v>
      </c>
    </row>
    <row r="1348" spans="1:6" x14ac:dyDescent="0.25">
      <c r="A1348" t="s">
        <v>2710</v>
      </c>
      <c r="B1348" t="s">
        <v>2711</v>
      </c>
      <c r="C1348">
        <v>0</v>
      </c>
      <c r="D1348">
        <v>0</v>
      </c>
      <c r="E1348">
        <v>0</v>
      </c>
      <c r="F1348">
        <v>0</v>
      </c>
    </row>
    <row r="1349" spans="1:6" x14ac:dyDescent="0.25">
      <c r="A1349" t="s">
        <v>2712</v>
      </c>
      <c r="B1349" t="s">
        <v>2713</v>
      </c>
      <c r="C1349" s="1">
        <v>-5771346.5199999996</v>
      </c>
      <c r="D1349">
        <v>0</v>
      </c>
      <c r="E1349" s="1">
        <v>263751.71999999997</v>
      </c>
      <c r="F1349" s="1">
        <v>-6035098.2400000002</v>
      </c>
    </row>
    <row r="1350" spans="1:6" x14ac:dyDescent="0.25">
      <c r="A1350" t="s">
        <v>2714</v>
      </c>
      <c r="B1350" t="s">
        <v>2715</v>
      </c>
      <c r="C1350" s="1">
        <v>-5771346.5199999996</v>
      </c>
      <c r="D1350">
        <v>0</v>
      </c>
      <c r="E1350" s="1">
        <v>263751.71999999997</v>
      </c>
      <c r="F1350" s="1">
        <v>-6035098.2400000002</v>
      </c>
    </row>
    <row r="1351" spans="1:6" x14ac:dyDescent="0.25">
      <c r="A1351" t="s">
        <v>2716</v>
      </c>
      <c r="B1351" t="s">
        <v>2717</v>
      </c>
      <c r="C1351">
        <v>0</v>
      </c>
      <c r="D1351">
        <v>0</v>
      </c>
      <c r="E1351">
        <v>0</v>
      </c>
      <c r="F1351">
        <v>0</v>
      </c>
    </row>
    <row r="1352" spans="1:6" x14ac:dyDescent="0.25">
      <c r="A1352" t="s">
        <v>2718</v>
      </c>
      <c r="B1352" t="s">
        <v>2719</v>
      </c>
      <c r="C1352">
        <v>0</v>
      </c>
      <c r="D1352">
        <v>0</v>
      </c>
      <c r="E1352">
        <v>0</v>
      </c>
      <c r="F1352">
        <v>0</v>
      </c>
    </row>
    <row r="1353" spans="1:6" x14ac:dyDescent="0.25">
      <c r="A1353" t="s">
        <v>2720</v>
      </c>
      <c r="B1353" t="s">
        <v>2719</v>
      </c>
      <c r="C1353">
        <v>0</v>
      </c>
      <c r="D1353">
        <v>0</v>
      </c>
      <c r="E1353">
        <v>0</v>
      </c>
      <c r="F1353">
        <v>0</v>
      </c>
    </row>
    <row r="1354" spans="1:6" x14ac:dyDescent="0.25">
      <c r="A1354" t="s">
        <v>11</v>
      </c>
      <c r="B1354" t="s">
        <v>12</v>
      </c>
      <c r="C1354" s="1">
        <v>78477247.620000005</v>
      </c>
      <c r="D1354" s="1">
        <v>1905511.03</v>
      </c>
      <c r="E1354" s="1">
        <v>989548.01</v>
      </c>
      <c r="F1354" s="1">
        <v>79393210.640000001</v>
      </c>
    </row>
    <row r="1355" spans="1:6" x14ac:dyDescent="0.25">
      <c r="A1355" t="s">
        <v>2721</v>
      </c>
      <c r="B1355" t="s">
        <v>2722</v>
      </c>
      <c r="C1355" s="1">
        <v>76268731.780000001</v>
      </c>
      <c r="D1355" s="1">
        <v>1781728.17</v>
      </c>
      <c r="E1355">
        <v>0</v>
      </c>
      <c r="F1355" s="1">
        <v>78050459.950000003</v>
      </c>
    </row>
    <row r="1356" spans="1:6" x14ac:dyDescent="0.25">
      <c r="A1356" t="s">
        <v>2723</v>
      </c>
      <c r="B1356" t="s">
        <v>2724</v>
      </c>
      <c r="C1356" s="1">
        <v>76268731.780000001</v>
      </c>
      <c r="D1356" s="1">
        <v>1781728.17</v>
      </c>
      <c r="E1356">
        <v>0</v>
      </c>
      <c r="F1356" s="1">
        <v>78050459.950000003</v>
      </c>
    </row>
    <row r="1357" spans="1:6" x14ac:dyDescent="0.25">
      <c r="A1357" t="s">
        <v>2725</v>
      </c>
      <c r="B1357" t="s">
        <v>2726</v>
      </c>
      <c r="C1357" s="1">
        <v>76268731.780000001</v>
      </c>
      <c r="D1357" s="1">
        <v>1781728.17</v>
      </c>
      <c r="E1357">
        <v>0</v>
      </c>
      <c r="F1357" s="1">
        <v>78050459.950000003</v>
      </c>
    </row>
    <row r="1358" spans="1:6" x14ac:dyDescent="0.25">
      <c r="A1358" t="s">
        <v>2727</v>
      </c>
      <c r="B1358" t="s">
        <v>2728</v>
      </c>
      <c r="C1358">
        <v>0</v>
      </c>
      <c r="D1358">
        <v>0</v>
      </c>
      <c r="E1358">
        <v>0</v>
      </c>
      <c r="F1358">
        <v>0</v>
      </c>
    </row>
    <row r="1359" spans="1:6" x14ac:dyDescent="0.25">
      <c r="A1359" t="s">
        <v>2729</v>
      </c>
      <c r="B1359" t="s">
        <v>2728</v>
      </c>
      <c r="C1359">
        <v>0</v>
      </c>
      <c r="D1359">
        <v>0</v>
      </c>
      <c r="E1359">
        <v>0</v>
      </c>
      <c r="F1359">
        <v>0</v>
      </c>
    </row>
    <row r="1360" spans="1:6" x14ac:dyDescent="0.25">
      <c r="A1360" t="s">
        <v>2730</v>
      </c>
      <c r="B1360" t="s">
        <v>2731</v>
      </c>
      <c r="C1360">
        <v>0</v>
      </c>
      <c r="D1360">
        <v>0</v>
      </c>
      <c r="E1360">
        <v>0</v>
      </c>
      <c r="F1360">
        <v>0</v>
      </c>
    </row>
    <row r="1361" spans="1:6" x14ac:dyDescent="0.25">
      <c r="A1361" t="s">
        <v>2732</v>
      </c>
      <c r="B1361" t="s">
        <v>2733</v>
      </c>
      <c r="C1361">
        <v>0</v>
      </c>
      <c r="D1361">
        <v>0</v>
      </c>
      <c r="E1361">
        <v>0</v>
      </c>
      <c r="F1361">
        <v>0</v>
      </c>
    </row>
    <row r="1362" spans="1:6" x14ac:dyDescent="0.25">
      <c r="A1362" t="s">
        <v>2734</v>
      </c>
      <c r="B1362" t="s">
        <v>2733</v>
      </c>
      <c r="C1362">
        <v>0</v>
      </c>
      <c r="D1362">
        <v>0</v>
      </c>
      <c r="E1362">
        <v>0</v>
      </c>
      <c r="F1362">
        <v>0</v>
      </c>
    </row>
    <row r="1363" spans="1:6" x14ac:dyDescent="0.25">
      <c r="A1363" t="s">
        <v>2735</v>
      </c>
      <c r="B1363" t="s">
        <v>2736</v>
      </c>
      <c r="C1363">
        <v>0</v>
      </c>
      <c r="D1363">
        <v>0</v>
      </c>
      <c r="E1363">
        <v>0</v>
      </c>
      <c r="F1363">
        <v>0</v>
      </c>
    </row>
    <row r="1364" spans="1:6" x14ac:dyDescent="0.25">
      <c r="A1364" t="s">
        <v>2737</v>
      </c>
      <c r="B1364" t="s">
        <v>2738</v>
      </c>
      <c r="C1364">
        <v>0</v>
      </c>
      <c r="D1364">
        <v>0</v>
      </c>
      <c r="E1364">
        <v>0</v>
      </c>
      <c r="F1364">
        <v>0</v>
      </c>
    </row>
    <row r="1365" spans="1:6" x14ac:dyDescent="0.25">
      <c r="A1365" t="s">
        <v>2739</v>
      </c>
      <c r="B1365" t="s">
        <v>2738</v>
      </c>
      <c r="C1365">
        <v>0</v>
      </c>
      <c r="D1365">
        <v>0</v>
      </c>
      <c r="E1365">
        <v>0</v>
      </c>
      <c r="F1365">
        <v>0</v>
      </c>
    </row>
    <row r="1366" spans="1:6" x14ac:dyDescent="0.25">
      <c r="A1366" t="s">
        <v>2740</v>
      </c>
      <c r="B1366" t="s">
        <v>2738</v>
      </c>
      <c r="C1366">
        <v>0</v>
      </c>
      <c r="D1366">
        <v>0</v>
      </c>
      <c r="E1366">
        <v>0</v>
      </c>
      <c r="F1366">
        <v>0</v>
      </c>
    </row>
    <row r="1367" spans="1:6" x14ac:dyDescent="0.25">
      <c r="A1367" t="s">
        <v>2741</v>
      </c>
      <c r="B1367" t="s">
        <v>2742</v>
      </c>
      <c r="C1367">
        <v>0</v>
      </c>
      <c r="D1367">
        <v>0</v>
      </c>
      <c r="E1367">
        <v>0</v>
      </c>
      <c r="F1367">
        <v>0</v>
      </c>
    </row>
    <row r="1368" spans="1:6" x14ac:dyDescent="0.25">
      <c r="A1368" t="s">
        <v>2743</v>
      </c>
      <c r="B1368" t="s">
        <v>2744</v>
      </c>
      <c r="C1368">
        <v>0</v>
      </c>
      <c r="D1368">
        <v>0</v>
      </c>
      <c r="E1368">
        <v>0</v>
      </c>
      <c r="F1368">
        <v>0</v>
      </c>
    </row>
    <row r="1369" spans="1:6" x14ac:dyDescent="0.25">
      <c r="A1369" t="s">
        <v>2745</v>
      </c>
      <c r="B1369" t="s">
        <v>2744</v>
      </c>
      <c r="C1369">
        <v>0</v>
      </c>
      <c r="D1369">
        <v>0</v>
      </c>
      <c r="E1369">
        <v>0</v>
      </c>
      <c r="F1369">
        <v>0</v>
      </c>
    </row>
    <row r="1370" spans="1:6" x14ac:dyDescent="0.25">
      <c r="A1370" t="s">
        <v>2746</v>
      </c>
      <c r="B1370" t="s">
        <v>2747</v>
      </c>
      <c r="C1370" s="1">
        <v>2208515.84</v>
      </c>
      <c r="D1370" s="1">
        <v>123782.86</v>
      </c>
      <c r="E1370" s="1">
        <v>989548.01</v>
      </c>
      <c r="F1370" s="1">
        <v>1342750.69</v>
      </c>
    </row>
    <row r="1371" spans="1:6" x14ac:dyDescent="0.25">
      <c r="A1371" t="s">
        <v>2748</v>
      </c>
      <c r="B1371" t="s">
        <v>2749</v>
      </c>
      <c r="C1371" s="1">
        <v>2020506.3</v>
      </c>
      <c r="D1371">
        <v>0</v>
      </c>
      <c r="E1371">
        <v>0</v>
      </c>
      <c r="F1371" s="1">
        <v>2020506.3</v>
      </c>
    </row>
    <row r="1372" spans="1:6" x14ac:dyDescent="0.25">
      <c r="A1372" t="s">
        <v>2750</v>
      </c>
      <c r="B1372" t="s">
        <v>2751</v>
      </c>
      <c r="C1372">
        <v>650</v>
      </c>
      <c r="D1372">
        <v>0</v>
      </c>
      <c r="E1372">
        <v>0</v>
      </c>
      <c r="F1372">
        <v>650</v>
      </c>
    </row>
    <row r="1373" spans="1:6" x14ac:dyDescent="0.25">
      <c r="A1373" t="s">
        <v>2752</v>
      </c>
      <c r="B1373" t="s">
        <v>2753</v>
      </c>
      <c r="C1373" s="1">
        <v>19000</v>
      </c>
      <c r="D1373">
        <v>0</v>
      </c>
      <c r="E1373">
        <v>0</v>
      </c>
      <c r="F1373" s="1">
        <v>19000</v>
      </c>
    </row>
    <row r="1374" spans="1:6" x14ac:dyDescent="0.25">
      <c r="A1374" t="s">
        <v>2754</v>
      </c>
      <c r="B1374" t="s">
        <v>2755</v>
      </c>
      <c r="C1374" s="1">
        <v>153235</v>
      </c>
      <c r="D1374">
        <v>0</v>
      </c>
      <c r="E1374">
        <v>0</v>
      </c>
      <c r="F1374" s="1">
        <v>153235</v>
      </c>
    </row>
    <row r="1375" spans="1:6" x14ac:dyDescent="0.25">
      <c r="A1375" t="s">
        <v>2756</v>
      </c>
      <c r="B1375" t="s">
        <v>2757</v>
      </c>
      <c r="C1375">
        <v>500</v>
      </c>
      <c r="D1375">
        <v>0</v>
      </c>
      <c r="E1375">
        <v>0</v>
      </c>
      <c r="F1375">
        <v>500</v>
      </c>
    </row>
    <row r="1376" spans="1:6" x14ac:dyDescent="0.25">
      <c r="A1376" t="s">
        <v>2758</v>
      </c>
      <c r="B1376" t="s">
        <v>2759</v>
      </c>
      <c r="C1376" s="1">
        <v>50389.88</v>
      </c>
      <c r="D1376">
        <v>0</v>
      </c>
      <c r="E1376">
        <v>0</v>
      </c>
      <c r="F1376" s="1">
        <v>50389.88</v>
      </c>
    </row>
    <row r="1377" spans="1:6" x14ac:dyDescent="0.25">
      <c r="A1377" t="s">
        <v>2760</v>
      </c>
      <c r="B1377" t="s">
        <v>2761</v>
      </c>
      <c r="C1377" s="1">
        <v>624663.31000000006</v>
      </c>
      <c r="D1377">
        <v>0</v>
      </c>
      <c r="E1377">
        <v>0</v>
      </c>
      <c r="F1377" s="1">
        <v>624663.31000000006</v>
      </c>
    </row>
    <row r="1378" spans="1:6" x14ac:dyDescent="0.25">
      <c r="A1378" t="s">
        <v>2762</v>
      </c>
      <c r="B1378" t="s">
        <v>2763</v>
      </c>
      <c r="C1378" s="1">
        <v>15000</v>
      </c>
      <c r="D1378">
        <v>0</v>
      </c>
      <c r="E1378">
        <v>0</v>
      </c>
      <c r="F1378" s="1">
        <v>15000</v>
      </c>
    </row>
    <row r="1379" spans="1:6" x14ac:dyDescent="0.25">
      <c r="A1379" t="s">
        <v>2764</v>
      </c>
      <c r="B1379" t="s">
        <v>2765</v>
      </c>
      <c r="C1379" s="1">
        <v>10000</v>
      </c>
      <c r="D1379">
        <v>0</v>
      </c>
      <c r="E1379">
        <v>0</v>
      </c>
      <c r="F1379" s="1">
        <v>10000</v>
      </c>
    </row>
    <row r="1380" spans="1:6" x14ac:dyDescent="0.25">
      <c r="A1380" t="s">
        <v>2766</v>
      </c>
      <c r="B1380" t="s">
        <v>2767</v>
      </c>
      <c r="C1380" s="1">
        <v>30000</v>
      </c>
      <c r="D1380">
        <v>0</v>
      </c>
      <c r="E1380">
        <v>0</v>
      </c>
      <c r="F1380" s="1">
        <v>30000</v>
      </c>
    </row>
    <row r="1381" spans="1:6" x14ac:dyDescent="0.25">
      <c r="A1381" t="s">
        <v>2768</v>
      </c>
      <c r="B1381" t="s">
        <v>2769</v>
      </c>
      <c r="C1381" s="1">
        <v>22000</v>
      </c>
      <c r="D1381">
        <v>0</v>
      </c>
      <c r="E1381">
        <v>0</v>
      </c>
      <c r="F1381" s="1">
        <v>22000</v>
      </c>
    </row>
    <row r="1382" spans="1:6" x14ac:dyDescent="0.25">
      <c r="A1382" t="s">
        <v>2770</v>
      </c>
      <c r="B1382" t="s">
        <v>2771</v>
      </c>
      <c r="C1382" s="1">
        <v>1600</v>
      </c>
      <c r="D1382">
        <v>0</v>
      </c>
      <c r="E1382">
        <v>0</v>
      </c>
      <c r="F1382" s="1">
        <v>1600</v>
      </c>
    </row>
    <row r="1383" spans="1:6" x14ac:dyDescent="0.25">
      <c r="A1383" t="s">
        <v>2772</v>
      </c>
      <c r="B1383" t="s">
        <v>2773</v>
      </c>
      <c r="C1383" s="1">
        <v>33600</v>
      </c>
      <c r="D1383">
        <v>0</v>
      </c>
      <c r="E1383">
        <v>0</v>
      </c>
      <c r="F1383" s="1">
        <v>33600</v>
      </c>
    </row>
    <row r="1384" spans="1:6" x14ac:dyDescent="0.25">
      <c r="A1384" t="s">
        <v>2774</v>
      </c>
      <c r="B1384" t="s">
        <v>2775</v>
      </c>
      <c r="C1384" s="1">
        <v>5400</v>
      </c>
      <c r="D1384">
        <v>0</v>
      </c>
      <c r="E1384">
        <v>0</v>
      </c>
      <c r="F1384" s="1">
        <v>5400</v>
      </c>
    </row>
    <row r="1385" spans="1:6" x14ac:dyDescent="0.25">
      <c r="A1385" t="s">
        <v>2776</v>
      </c>
      <c r="B1385" t="s">
        <v>2777</v>
      </c>
      <c r="C1385" s="1">
        <v>6500</v>
      </c>
      <c r="D1385">
        <v>0</v>
      </c>
      <c r="E1385">
        <v>0</v>
      </c>
      <c r="F1385" s="1">
        <v>6500</v>
      </c>
    </row>
    <row r="1386" spans="1:6" x14ac:dyDescent="0.25">
      <c r="A1386" t="s">
        <v>2778</v>
      </c>
      <c r="B1386" t="s">
        <v>2779</v>
      </c>
      <c r="C1386" s="1">
        <v>13500</v>
      </c>
      <c r="D1386">
        <v>0</v>
      </c>
      <c r="E1386">
        <v>0</v>
      </c>
      <c r="F1386" s="1">
        <v>13500</v>
      </c>
    </row>
    <row r="1387" spans="1:6" x14ac:dyDescent="0.25">
      <c r="A1387" t="s">
        <v>2780</v>
      </c>
      <c r="B1387" t="s">
        <v>2781</v>
      </c>
      <c r="C1387" s="1">
        <v>4349.43</v>
      </c>
      <c r="D1387">
        <v>0</v>
      </c>
      <c r="E1387">
        <v>0</v>
      </c>
      <c r="F1387" s="1">
        <v>4349.43</v>
      </c>
    </row>
    <row r="1388" spans="1:6" x14ac:dyDescent="0.25">
      <c r="A1388" t="s">
        <v>2782</v>
      </c>
      <c r="B1388" t="s">
        <v>2783</v>
      </c>
      <c r="C1388" s="1">
        <v>134542.35</v>
      </c>
      <c r="D1388">
        <v>0</v>
      </c>
      <c r="E1388">
        <v>0</v>
      </c>
      <c r="F1388" s="1">
        <v>134542.35</v>
      </c>
    </row>
    <row r="1389" spans="1:6" x14ac:dyDescent="0.25">
      <c r="A1389" t="s">
        <v>2784</v>
      </c>
      <c r="B1389" t="s">
        <v>2785</v>
      </c>
      <c r="C1389" s="1">
        <v>173982.6</v>
      </c>
      <c r="D1389">
        <v>0</v>
      </c>
      <c r="E1389">
        <v>0</v>
      </c>
      <c r="F1389" s="1">
        <v>173982.6</v>
      </c>
    </row>
    <row r="1390" spans="1:6" x14ac:dyDescent="0.25">
      <c r="A1390" t="s">
        <v>2786</v>
      </c>
      <c r="B1390" t="s">
        <v>2787</v>
      </c>
      <c r="C1390" s="1">
        <v>37526.800000000003</v>
      </c>
      <c r="D1390">
        <v>0</v>
      </c>
      <c r="E1390">
        <v>0</v>
      </c>
      <c r="F1390" s="1">
        <v>37526.800000000003</v>
      </c>
    </row>
    <row r="1391" spans="1:6" x14ac:dyDescent="0.25">
      <c r="A1391" t="s">
        <v>2788</v>
      </c>
      <c r="B1391" t="s">
        <v>2789</v>
      </c>
      <c r="C1391" s="1">
        <v>172000</v>
      </c>
      <c r="D1391">
        <v>0</v>
      </c>
      <c r="E1391">
        <v>0</v>
      </c>
      <c r="F1391" s="1">
        <v>172000</v>
      </c>
    </row>
    <row r="1392" spans="1:6" x14ac:dyDescent="0.25">
      <c r="A1392" t="s">
        <v>2790</v>
      </c>
      <c r="B1392" t="s">
        <v>2791</v>
      </c>
      <c r="C1392" s="1">
        <v>160000</v>
      </c>
      <c r="D1392">
        <v>0</v>
      </c>
      <c r="E1392">
        <v>0</v>
      </c>
      <c r="F1392" s="1">
        <v>160000</v>
      </c>
    </row>
    <row r="1393" spans="1:6" x14ac:dyDescent="0.25">
      <c r="A1393" t="s">
        <v>2792</v>
      </c>
      <c r="B1393" t="s">
        <v>2793</v>
      </c>
      <c r="C1393" s="1">
        <v>5700</v>
      </c>
      <c r="D1393">
        <v>0</v>
      </c>
      <c r="E1393">
        <v>0</v>
      </c>
      <c r="F1393" s="1">
        <v>5700</v>
      </c>
    </row>
    <row r="1394" spans="1:6" x14ac:dyDescent="0.25">
      <c r="A1394" t="s">
        <v>2794</v>
      </c>
      <c r="B1394" t="s">
        <v>2795</v>
      </c>
      <c r="C1394" s="1">
        <v>48000</v>
      </c>
      <c r="D1394">
        <v>0</v>
      </c>
      <c r="E1394">
        <v>0</v>
      </c>
      <c r="F1394" s="1">
        <v>48000</v>
      </c>
    </row>
    <row r="1395" spans="1:6" x14ac:dyDescent="0.25">
      <c r="A1395" t="s">
        <v>2796</v>
      </c>
      <c r="B1395" t="s">
        <v>2797</v>
      </c>
      <c r="C1395" s="1">
        <v>68310</v>
      </c>
      <c r="D1395">
        <v>0</v>
      </c>
      <c r="E1395">
        <v>0</v>
      </c>
      <c r="F1395" s="1">
        <v>68310</v>
      </c>
    </row>
    <row r="1396" spans="1:6" x14ac:dyDescent="0.25">
      <c r="A1396" t="s">
        <v>2798</v>
      </c>
      <c r="B1396" t="s">
        <v>735</v>
      </c>
      <c r="C1396" s="1">
        <v>4439.7</v>
      </c>
      <c r="D1396">
        <v>0</v>
      </c>
      <c r="E1396">
        <v>0</v>
      </c>
      <c r="F1396" s="1">
        <v>4439.7</v>
      </c>
    </row>
    <row r="1397" spans="1:6" x14ac:dyDescent="0.25">
      <c r="A1397" t="s">
        <v>2799</v>
      </c>
      <c r="B1397" t="s">
        <v>2800</v>
      </c>
      <c r="C1397" s="1">
        <v>44800</v>
      </c>
      <c r="D1397">
        <v>0</v>
      </c>
      <c r="E1397">
        <v>0</v>
      </c>
      <c r="F1397" s="1">
        <v>44800</v>
      </c>
    </row>
    <row r="1398" spans="1:6" x14ac:dyDescent="0.25">
      <c r="A1398" t="s">
        <v>2801</v>
      </c>
      <c r="B1398" t="s">
        <v>2802</v>
      </c>
      <c r="C1398" s="1">
        <v>38000</v>
      </c>
      <c r="D1398">
        <v>0</v>
      </c>
      <c r="E1398">
        <v>0</v>
      </c>
      <c r="F1398" s="1">
        <v>38000</v>
      </c>
    </row>
    <row r="1399" spans="1:6" x14ac:dyDescent="0.25">
      <c r="A1399" t="s">
        <v>2803</v>
      </c>
      <c r="B1399" t="s">
        <v>2804</v>
      </c>
      <c r="C1399" s="1">
        <v>45000</v>
      </c>
      <c r="D1399">
        <v>0</v>
      </c>
      <c r="E1399">
        <v>0</v>
      </c>
      <c r="F1399" s="1">
        <v>45000</v>
      </c>
    </row>
    <row r="1400" spans="1:6" x14ac:dyDescent="0.25">
      <c r="A1400" t="s">
        <v>2805</v>
      </c>
      <c r="B1400" t="s">
        <v>2806</v>
      </c>
      <c r="C1400" s="1">
        <v>43103.44</v>
      </c>
      <c r="D1400">
        <v>0</v>
      </c>
      <c r="E1400">
        <v>0</v>
      </c>
      <c r="F1400" s="1">
        <v>43103.44</v>
      </c>
    </row>
    <row r="1401" spans="1:6" x14ac:dyDescent="0.25">
      <c r="A1401" t="s">
        <v>2807</v>
      </c>
      <c r="B1401" t="s">
        <v>2808</v>
      </c>
      <c r="C1401" s="1">
        <v>25862.07</v>
      </c>
      <c r="D1401">
        <v>0</v>
      </c>
      <c r="E1401">
        <v>0</v>
      </c>
      <c r="F1401" s="1">
        <v>25862.07</v>
      </c>
    </row>
    <row r="1402" spans="1:6" x14ac:dyDescent="0.25">
      <c r="A1402" t="s">
        <v>2809</v>
      </c>
      <c r="B1402" t="s">
        <v>2810</v>
      </c>
      <c r="C1402" s="1">
        <v>6300</v>
      </c>
      <c r="D1402">
        <v>0</v>
      </c>
      <c r="E1402">
        <v>0</v>
      </c>
      <c r="F1402" s="1">
        <v>6300</v>
      </c>
    </row>
    <row r="1403" spans="1:6" x14ac:dyDescent="0.25">
      <c r="A1403" t="s">
        <v>2811</v>
      </c>
      <c r="B1403" t="s">
        <v>2812</v>
      </c>
      <c r="C1403" s="1">
        <v>6551.72</v>
      </c>
      <c r="D1403">
        <v>0</v>
      </c>
      <c r="E1403">
        <v>0</v>
      </c>
      <c r="F1403" s="1">
        <v>6551.72</v>
      </c>
    </row>
    <row r="1404" spans="1:6" x14ac:dyDescent="0.25">
      <c r="A1404" t="s">
        <v>2813</v>
      </c>
      <c r="B1404" t="s">
        <v>2814</v>
      </c>
      <c r="C1404">
        <v>0</v>
      </c>
      <c r="D1404">
        <v>0</v>
      </c>
      <c r="E1404">
        <v>0</v>
      </c>
      <c r="F1404">
        <v>0</v>
      </c>
    </row>
    <row r="1405" spans="1:6" x14ac:dyDescent="0.25">
      <c r="A1405" t="s">
        <v>2815</v>
      </c>
      <c r="B1405" t="s">
        <v>2816</v>
      </c>
      <c r="C1405" s="1">
        <v>16000</v>
      </c>
      <c r="D1405">
        <v>0</v>
      </c>
      <c r="E1405">
        <v>0</v>
      </c>
      <c r="F1405" s="1">
        <v>16000</v>
      </c>
    </row>
    <row r="1406" spans="1:6" x14ac:dyDescent="0.25">
      <c r="A1406" t="s">
        <v>2817</v>
      </c>
      <c r="B1406" t="s">
        <v>2818</v>
      </c>
      <c r="C1406">
        <v>0</v>
      </c>
      <c r="D1406">
        <v>0</v>
      </c>
      <c r="E1406">
        <v>0</v>
      </c>
      <c r="F1406">
        <v>0</v>
      </c>
    </row>
    <row r="1407" spans="1:6" x14ac:dyDescent="0.25">
      <c r="A1407" t="s">
        <v>2819</v>
      </c>
      <c r="B1407" t="s">
        <v>2820</v>
      </c>
      <c r="C1407" s="1">
        <v>188009.54</v>
      </c>
      <c r="D1407" s="1">
        <v>123782.86</v>
      </c>
      <c r="E1407" s="1">
        <v>989548.01</v>
      </c>
      <c r="F1407" s="1">
        <v>-677755.61</v>
      </c>
    </row>
    <row r="1408" spans="1:6" x14ac:dyDescent="0.25">
      <c r="A1408" t="s">
        <v>2821</v>
      </c>
      <c r="B1408" t="s">
        <v>2822</v>
      </c>
      <c r="C1408" s="1">
        <v>-471888.94</v>
      </c>
      <c r="D1408" s="1">
        <v>123129.16</v>
      </c>
      <c r="E1408" s="1">
        <v>989548.01</v>
      </c>
      <c r="F1408" s="1">
        <v>-1338307.79</v>
      </c>
    </row>
    <row r="1409" spans="1:6" x14ac:dyDescent="0.25">
      <c r="A1409" t="s">
        <v>2823</v>
      </c>
      <c r="B1409" t="s">
        <v>2824</v>
      </c>
      <c r="C1409">
        <v>0</v>
      </c>
      <c r="D1409">
        <v>0</v>
      </c>
      <c r="E1409">
        <v>0</v>
      </c>
      <c r="F1409">
        <v>0</v>
      </c>
    </row>
    <row r="1410" spans="1:6" x14ac:dyDescent="0.25">
      <c r="A1410" t="s">
        <v>2825</v>
      </c>
      <c r="B1410" t="s">
        <v>2826</v>
      </c>
      <c r="C1410">
        <v>0</v>
      </c>
      <c r="D1410">
        <v>0</v>
      </c>
      <c r="E1410">
        <v>0</v>
      </c>
      <c r="F1410">
        <v>0</v>
      </c>
    </row>
    <row r="1411" spans="1:6" x14ac:dyDescent="0.25">
      <c r="A1411" t="s">
        <v>2827</v>
      </c>
      <c r="B1411" t="s">
        <v>2828</v>
      </c>
      <c r="C1411" s="1">
        <v>-7314053.25</v>
      </c>
      <c r="D1411">
        <v>0</v>
      </c>
      <c r="E1411">
        <v>0</v>
      </c>
      <c r="F1411" s="1">
        <v>-7314053.25</v>
      </c>
    </row>
    <row r="1412" spans="1:6" x14ac:dyDescent="0.25">
      <c r="A1412" t="s">
        <v>2829</v>
      </c>
      <c r="B1412" t="s">
        <v>2830</v>
      </c>
      <c r="C1412" s="1">
        <v>30890633.379999999</v>
      </c>
      <c r="D1412">
        <v>0</v>
      </c>
      <c r="E1412">
        <v>0</v>
      </c>
      <c r="F1412" s="1">
        <v>30890633.379999999</v>
      </c>
    </row>
    <row r="1413" spans="1:6" x14ac:dyDescent="0.25">
      <c r="A1413" t="s">
        <v>2831</v>
      </c>
      <c r="B1413" t="s">
        <v>2832</v>
      </c>
      <c r="C1413" s="1">
        <v>-22922736.09</v>
      </c>
      <c r="D1413">
        <v>0</v>
      </c>
      <c r="E1413">
        <v>0</v>
      </c>
      <c r="F1413" s="1">
        <v>-22922736.09</v>
      </c>
    </row>
    <row r="1414" spans="1:6" x14ac:dyDescent="0.25">
      <c r="A1414" t="s">
        <v>2833</v>
      </c>
      <c r="B1414" t="s">
        <v>2834</v>
      </c>
      <c r="C1414">
        <v>0</v>
      </c>
      <c r="D1414">
        <v>0</v>
      </c>
      <c r="E1414">
        <v>0</v>
      </c>
      <c r="F1414">
        <v>0</v>
      </c>
    </row>
    <row r="1415" spans="1:6" x14ac:dyDescent="0.25">
      <c r="A1415" t="s">
        <v>2835</v>
      </c>
      <c r="B1415" t="s">
        <v>2836</v>
      </c>
      <c r="C1415">
        <v>0</v>
      </c>
      <c r="D1415">
        <v>0</v>
      </c>
      <c r="E1415">
        <v>0</v>
      </c>
      <c r="F1415">
        <v>0</v>
      </c>
    </row>
    <row r="1416" spans="1:6" x14ac:dyDescent="0.25">
      <c r="A1416" t="s">
        <v>2837</v>
      </c>
      <c r="B1416" t="s">
        <v>2838</v>
      </c>
      <c r="C1416" s="1">
        <v>6054.44</v>
      </c>
      <c r="D1416">
        <v>653.70000000000005</v>
      </c>
      <c r="E1416">
        <v>0</v>
      </c>
      <c r="F1416" s="1">
        <v>6708.14</v>
      </c>
    </row>
    <row r="1417" spans="1:6" x14ac:dyDescent="0.25">
      <c r="A1417" t="s">
        <v>110</v>
      </c>
      <c r="B1417" t="s">
        <v>2839</v>
      </c>
      <c r="C1417">
        <v>0</v>
      </c>
      <c r="D1417">
        <v>0</v>
      </c>
      <c r="E1417">
        <v>0</v>
      </c>
      <c r="F1417">
        <v>0</v>
      </c>
    </row>
    <row r="1418" spans="1:6" x14ac:dyDescent="0.25">
      <c r="A1418" t="s">
        <v>2840</v>
      </c>
      <c r="B1418" t="s">
        <v>2841</v>
      </c>
      <c r="C1418">
        <v>0</v>
      </c>
      <c r="D1418">
        <v>0</v>
      </c>
      <c r="E1418">
        <v>0</v>
      </c>
      <c r="F1418">
        <v>0</v>
      </c>
    </row>
    <row r="1419" spans="1:6" x14ac:dyDescent="0.25">
      <c r="A1419" t="s">
        <v>2842</v>
      </c>
      <c r="B1419" t="s">
        <v>2841</v>
      </c>
      <c r="C1419">
        <v>0</v>
      </c>
      <c r="D1419">
        <v>0</v>
      </c>
      <c r="E1419">
        <v>0</v>
      </c>
      <c r="F1419">
        <v>0</v>
      </c>
    </row>
    <row r="1420" spans="1:6" x14ac:dyDescent="0.25">
      <c r="A1420" t="s">
        <v>2843</v>
      </c>
      <c r="B1420" t="s">
        <v>2841</v>
      </c>
      <c r="C1420">
        <v>0</v>
      </c>
      <c r="D1420">
        <v>0</v>
      </c>
      <c r="E1420">
        <v>0</v>
      </c>
      <c r="F1420">
        <v>0</v>
      </c>
    </row>
    <row r="1421" spans="1:6" x14ac:dyDescent="0.25">
      <c r="A1421" t="s">
        <v>2844</v>
      </c>
      <c r="B1421" t="s">
        <v>2845</v>
      </c>
      <c r="C1421">
        <v>0</v>
      </c>
      <c r="D1421">
        <v>0</v>
      </c>
      <c r="E1421">
        <v>0</v>
      </c>
      <c r="F1421">
        <v>0</v>
      </c>
    </row>
    <row r="1422" spans="1:6" x14ac:dyDescent="0.25">
      <c r="A1422" t="s">
        <v>2846</v>
      </c>
      <c r="B1422" t="s">
        <v>2845</v>
      </c>
      <c r="C1422">
        <v>0</v>
      </c>
      <c r="D1422">
        <v>0</v>
      </c>
      <c r="E1422">
        <v>0</v>
      </c>
      <c r="F1422">
        <v>0</v>
      </c>
    </row>
    <row r="1423" spans="1:6" x14ac:dyDescent="0.25">
      <c r="A1423" t="s">
        <v>2847</v>
      </c>
      <c r="B1423" t="s">
        <v>2845</v>
      </c>
      <c r="C1423">
        <v>0</v>
      </c>
      <c r="D1423">
        <v>0</v>
      </c>
      <c r="E1423">
        <v>0</v>
      </c>
      <c r="F1423">
        <v>0</v>
      </c>
    </row>
    <row r="1424" spans="1:6" x14ac:dyDescent="0.25">
      <c r="A1424" t="s">
        <v>2848</v>
      </c>
      <c r="B1424" t="s">
        <v>2849</v>
      </c>
      <c r="C1424">
        <v>0</v>
      </c>
      <c r="D1424">
        <v>0</v>
      </c>
      <c r="E1424">
        <v>0</v>
      </c>
      <c r="F1424">
        <v>0</v>
      </c>
    </row>
    <row r="1425" spans="1:6" x14ac:dyDescent="0.25">
      <c r="A1425" t="s">
        <v>2850</v>
      </c>
      <c r="B1425" t="s">
        <v>2851</v>
      </c>
      <c r="C1425">
        <v>0</v>
      </c>
      <c r="D1425">
        <v>0</v>
      </c>
      <c r="E1425">
        <v>0</v>
      </c>
      <c r="F1425">
        <v>0</v>
      </c>
    </row>
    <row r="1426" spans="1:6" x14ac:dyDescent="0.25">
      <c r="A1426" t="s">
        <v>2852</v>
      </c>
      <c r="B1426" t="s">
        <v>2851</v>
      </c>
      <c r="C1426">
        <v>0</v>
      </c>
      <c r="D1426">
        <v>0</v>
      </c>
      <c r="E1426">
        <v>0</v>
      </c>
      <c r="F1426">
        <v>0</v>
      </c>
    </row>
    <row r="1427" spans="1:6" x14ac:dyDescent="0.25">
      <c r="A1427" t="s">
        <v>2853</v>
      </c>
      <c r="B1427" t="s">
        <v>2851</v>
      </c>
      <c r="C1427">
        <v>0</v>
      </c>
      <c r="D1427">
        <v>0</v>
      </c>
      <c r="E1427">
        <v>0</v>
      </c>
      <c r="F1427">
        <v>0</v>
      </c>
    </row>
    <row r="1428" spans="1:6" x14ac:dyDescent="0.25">
      <c r="A1428" t="s">
        <v>2854</v>
      </c>
      <c r="B1428" t="s">
        <v>2851</v>
      </c>
      <c r="C1428">
        <v>0</v>
      </c>
      <c r="D1428">
        <v>0</v>
      </c>
      <c r="E1428">
        <v>0</v>
      </c>
      <c r="F1428">
        <v>0</v>
      </c>
    </row>
    <row r="1429" spans="1:6" x14ac:dyDescent="0.25">
      <c r="A1429" t="s">
        <v>2855</v>
      </c>
      <c r="B1429" t="s">
        <v>2851</v>
      </c>
      <c r="C1429">
        <v>0</v>
      </c>
      <c r="D1429">
        <v>0</v>
      </c>
      <c r="E1429">
        <v>0</v>
      </c>
      <c r="F1429">
        <v>0</v>
      </c>
    </row>
    <row r="1430" spans="1:6" x14ac:dyDescent="0.25">
      <c r="A1430" t="s">
        <v>2856</v>
      </c>
      <c r="B1430" t="s">
        <v>2851</v>
      </c>
      <c r="C1430">
        <v>0</v>
      </c>
      <c r="D1430">
        <v>0</v>
      </c>
      <c r="E1430">
        <v>0</v>
      </c>
      <c r="F1430">
        <v>0</v>
      </c>
    </row>
    <row r="1431" spans="1:6" x14ac:dyDescent="0.25">
      <c r="A1431" t="s">
        <v>2857</v>
      </c>
      <c r="B1431" t="s">
        <v>2851</v>
      </c>
      <c r="C1431">
        <v>0</v>
      </c>
      <c r="D1431">
        <v>0</v>
      </c>
      <c r="E1431">
        <v>0</v>
      </c>
      <c r="F1431">
        <v>0</v>
      </c>
    </row>
    <row r="1432" spans="1:6" x14ac:dyDescent="0.25">
      <c r="A1432" t="s">
        <v>2858</v>
      </c>
      <c r="B1432" t="s">
        <v>2851</v>
      </c>
      <c r="C1432">
        <v>0</v>
      </c>
      <c r="D1432">
        <v>0</v>
      </c>
      <c r="E1432">
        <v>0</v>
      </c>
      <c r="F1432">
        <v>0</v>
      </c>
    </row>
    <row r="1433" spans="1:6" x14ac:dyDescent="0.25">
      <c r="A1433" t="s">
        <v>2859</v>
      </c>
      <c r="B1433" t="s">
        <v>2860</v>
      </c>
      <c r="C1433">
        <v>0</v>
      </c>
      <c r="D1433">
        <v>0</v>
      </c>
      <c r="E1433">
        <v>0</v>
      </c>
      <c r="F1433">
        <v>0</v>
      </c>
    </row>
    <row r="1434" spans="1:6" x14ac:dyDescent="0.25">
      <c r="A1434" t="s">
        <v>2861</v>
      </c>
      <c r="B1434" t="s">
        <v>2860</v>
      </c>
      <c r="C1434">
        <v>0</v>
      </c>
      <c r="D1434">
        <v>0</v>
      </c>
      <c r="E1434">
        <v>0</v>
      </c>
      <c r="F1434">
        <v>0</v>
      </c>
    </row>
    <row r="1435" spans="1:6" x14ac:dyDescent="0.25">
      <c r="A1435" t="s">
        <v>2862</v>
      </c>
      <c r="B1435" t="s">
        <v>2860</v>
      </c>
      <c r="C1435">
        <v>0</v>
      </c>
      <c r="D1435">
        <v>0</v>
      </c>
      <c r="E1435">
        <v>0</v>
      </c>
      <c r="F1435">
        <v>0</v>
      </c>
    </row>
    <row r="1436" spans="1:6" x14ac:dyDescent="0.25">
      <c r="A1436" t="s">
        <v>2863</v>
      </c>
      <c r="B1436" t="s">
        <v>2864</v>
      </c>
      <c r="C1436">
        <v>0</v>
      </c>
      <c r="D1436">
        <v>0</v>
      </c>
      <c r="E1436">
        <v>0</v>
      </c>
      <c r="F1436">
        <v>0</v>
      </c>
    </row>
    <row r="1437" spans="1:6" x14ac:dyDescent="0.25">
      <c r="A1437" t="s">
        <v>2865</v>
      </c>
      <c r="B1437" t="s">
        <v>2864</v>
      </c>
      <c r="C1437">
        <v>0</v>
      </c>
      <c r="D1437">
        <v>0</v>
      </c>
      <c r="E1437">
        <v>0</v>
      </c>
      <c r="F1437">
        <v>0</v>
      </c>
    </row>
    <row r="1438" spans="1:6" x14ac:dyDescent="0.25">
      <c r="A1438" t="s">
        <v>2866</v>
      </c>
      <c r="B1438" t="s">
        <v>2864</v>
      </c>
      <c r="C1438">
        <v>0</v>
      </c>
      <c r="D1438">
        <v>0</v>
      </c>
      <c r="E1438">
        <v>0</v>
      </c>
      <c r="F1438">
        <v>0</v>
      </c>
    </row>
    <row r="1439" spans="1:6" x14ac:dyDescent="0.25">
      <c r="A1439" t="s">
        <v>111</v>
      </c>
      <c r="B1439" t="s">
        <v>2867</v>
      </c>
      <c r="C1439" s="1">
        <v>1103899684</v>
      </c>
      <c r="D1439">
        <v>0</v>
      </c>
      <c r="E1439">
        <v>0</v>
      </c>
      <c r="F1439" s="1">
        <v>1103899684</v>
      </c>
    </row>
    <row r="1440" spans="1:6" x14ac:dyDescent="0.25">
      <c r="A1440" t="s">
        <v>2868</v>
      </c>
      <c r="B1440" t="s">
        <v>2869</v>
      </c>
      <c r="C1440">
        <v>0</v>
      </c>
      <c r="D1440">
        <v>0</v>
      </c>
      <c r="E1440">
        <v>0</v>
      </c>
      <c r="F1440">
        <v>0</v>
      </c>
    </row>
    <row r="1441" spans="1:6" x14ac:dyDescent="0.25">
      <c r="A1441" t="s">
        <v>2870</v>
      </c>
      <c r="B1441" t="s">
        <v>2871</v>
      </c>
      <c r="C1441">
        <v>0</v>
      </c>
      <c r="D1441">
        <v>0</v>
      </c>
      <c r="E1441">
        <v>0</v>
      </c>
      <c r="F1441">
        <v>0</v>
      </c>
    </row>
    <row r="1442" spans="1:6" x14ac:dyDescent="0.25">
      <c r="A1442" t="s">
        <v>2872</v>
      </c>
      <c r="B1442" t="s">
        <v>2871</v>
      </c>
      <c r="C1442">
        <v>0</v>
      </c>
      <c r="D1442">
        <v>0</v>
      </c>
      <c r="E1442">
        <v>0</v>
      </c>
      <c r="F1442">
        <v>0</v>
      </c>
    </row>
    <row r="1443" spans="1:6" x14ac:dyDescent="0.25">
      <c r="A1443" t="s">
        <v>2873</v>
      </c>
      <c r="B1443" t="s">
        <v>2874</v>
      </c>
      <c r="C1443">
        <v>0</v>
      </c>
      <c r="D1443">
        <v>0</v>
      </c>
      <c r="E1443">
        <v>0</v>
      </c>
      <c r="F1443">
        <v>0</v>
      </c>
    </row>
    <row r="1444" spans="1:6" x14ac:dyDescent="0.25">
      <c r="A1444" t="s">
        <v>2875</v>
      </c>
      <c r="B1444" t="s">
        <v>2874</v>
      </c>
      <c r="C1444">
        <v>0</v>
      </c>
      <c r="D1444">
        <v>0</v>
      </c>
      <c r="E1444">
        <v>0</v>
      </c>
      <c r="F1444">
        <v>0</v>
      </c>
    </row>
    <row r="1445" spans="1:6" x14ac:dyDescent="0.25">
      <c r="A1445" t="s">
        <v>2876</v>
      </c>
      <c r="B1445" t="s">
        <v>2877</v>
      </c>
      <c r="C1445">
        <v>0</v>
      </c>
      <c r="D1445">
        <v>0</v>
      </c>
      <c r="E1445">
        <v>0</v>
      </c>
      <c r="F1445">
        <v>0</v>
      </c>
    </row>
    <row r="1446" spans="1:6" x14ac:dyDescent="0.25">
      <c r="A1446" t="s">
        <v>2878</v>
      </c>
      <c r="B1446" t="s">
        <v>2877</v>
      </c>
      <c r="C1446">
        <v>0</v>
      </c>
      <c r="D1446">
        <v>0</v>
      </c>
      <c r="E1446">
        <v>0</v>
      </c>
      <c r="F1446">
        <v>0</v>
      </c>
    </row>
    <row r="1447" spans="1:6" x14ac:dyDescent="0.25">
      <c r="A1447" t="s">
        <v>2879</v>
      </c>
      <c r="B1447" t="s">
        <v>2880</v>
      </c>
      <c r="C1447">
        <v>0</v>
      </c>
      <c r="D1447">
        <v>0</v>
      </c>
      <c r="E1447">
        <v>0</v>
      </c>
      <c r="F1447">
        <v>0</v>
      </c>
    </row>
    <row r="1448" spans="1:6" x14ac:dyDescent="0.25">
      <c r="A1448" t="s">
        <v>2881</v>
      </c>
      <c r="B1448" t="s">
        <v>2880</v>
      </c>
      <c r="C1448">
        <v>0</v>
      </c>
      <c r="D1448">
        <v>0</v>
      </c>
      <c r="E1448">
        <v>0</v>
      </c>
      <c r="F1448">
        <v>0</v>
      </c>
    </row>
    <row r="1449" spans="1:6" x14ac:dyDescent="0.25">
      <c r="A1449" t="s">
        <v>2882</v>
      </c>
      <c r="B1449" t="s">
        <v>2123</v>
      </c>
      <c r="C1449">
        <v>0</v>
      </c>
      <c r="D1449">
        <v>0</v>
      </c>
      <c r="E1449">
        <v>0</v>
      </c>
      <c r="F1449">
        <v>0</v>
      </c>
    </row>
    <row r="1450" spans="1:6" x14ac:dyDescent="0.25">
      <c r="A1450" t="s">
        <v>2883</v>
      </c>
      <c r="B1450" t="s">
        <v>2123</v>
      </c>
      <c r="C1450">
        <v>0</v>
      </c>
      <c r="D1450">
        <v>0</v>
      </c>
      <c r="E1450">
        <v>0</v>
      </c>
      <c r="F1450">
        <v>0</v>
      </c>
    </row>
    <row r="1451" spans="1:6" x14ac:dyDescent="0.25">
      <c r="A1451" t="s">
        <v>2884</v>
      </c>
      <c r="B1451" t="s">
        <v>2447</v>
      </c>
      <c r="C1451">
        <v>0</v>
      </c>
      <c r="D1451">
        <v>0</v>
      </c>
      <c r="E1451">
        <v>0</v>
      </c>
      <c r="F1451">
        <v>0</v>
      </c>
    </row>
    <row r="1452" spans="1:6" x14ac:dyDescent="0.25">
      <c r="A1452" t="s">
        <v>2885</v>
      </c>
      <c r="B1452" t="s">
        <v>2447</v>
      </c>
      <c r="C1452">
        <v>0</v>
      </c>
      <c r="D1452">
        <v>0</v>
      </c>
      <c r="E1452">
        <v>0</v>
      </c>
      <c r="F1452">
        <v>0</v>
      </c>
    </row>
    <row r="1453" spans="1:6" x14ac:dyDescent="0.25">
      <c r="A1453" t="s">
        <v>2886</v>
      </c>
      <c r="B1453" t="s">
        <v>2887</v>
      </c>
      <c r="C1453">
        <v>0</v>
      </c>
      <c r="D1453">
        <v>0</v>
      </c>
      <c r="E1453">
        <v>0</v>
      </c>
      <c r="F1453">
        <v>0</v>
      </c>
    </row>
    <row r="1454" spans="1:6" x14ac:dyDescent="0.25">
      <c r="A1454" t="s">
        <v>2888</v>
      </c>
      <c r="B1454" t="s">
        <v>2887</v>
      </c>
      <c r="C1454">
        <v>0</v>
      </c>
      <c r="D1454">
        <v>0</v>
      </c>
      <c r="E1454">
        <v>0</v>
      </c>
      <c r="F1454">
        <v>0</v>
      </c>
    </row>
    <row r="1455" spans="1:6" x14ac:dyDescent="0.25">
      <c r="A1455" t="s">
        <v>2889</v>
      </c>
      <c r="B1455" t="s">
        <v>2890</v>
      </c>
      <c r="C1455">
        <v>0</v>
      </c>
      <c r="D1455">
        <v>0</v>
      </c>
      <c r="E1455">
        <v>0</v>
      </c>
      <c r="F1455">
        <v>0</v>
      </c>
    </row>
    <row r="1456" spans="1:6" x14ac:dyDescent="0.25">
      <c r="A1456" t="s">
        <v>2891</v>
      </c>
      <c r="B1456" t="s">
        <v>2890</v>
      </c>
      <c r="C1456">
        <v>0</v>
      </c>
      <c r="D1456">
        <v>0</v>
      </c>
      <c r="E1456">
        <v>0</v>
      </c>
      <c r="F1456">
        <v>0</v>
      </c>
    </row>
    <row r="1457" spans="1:6" x14ac:dyDescent="0.25">
      <c r="A1457" t="s">
        <v>2892</v>
      </c>
      <c r="B1457" t="s">
        <v>2893</v>
      </c>
      <c r="C1457">
        <v>0</v>
      </c>
      <c r="D1457">
        <v>0</v>
      </c>
      <c r="E1457">
        <v>0</v>
      </c>
      <c r="F1457">
        <v>0</v>
      </c>
    </row>
    <row r="1458" spans="1:6" x14ac:dyDescent="0.25">
      <c r="A1458" t="s">
        <v>2894</v>
      </c>
      <c r="B1458" t="s">
        <v>2893</v>
      </c>
      <c r="C1458">
        <v>0</v>
      </c>
      <c r="D1458">
        <v>0</v>
      </c>
      <c r="E1458">
        <v>0</v>
      </c>
      <c r="F1458">
        <v>0</v>
      </c>
    </row>
    <row r="1459" spans="1:6" x14ac:dyDescent="0.25">
      <c r="A1459" t="s">
        <v>2895</v>
      </c>
      <c r="B1459" t="s">
        <v>2896</v>
      </c>
      <c r="C1459">
        <v>0</v>
      </c>
      <c r="D1459">
        <v>0</v>
      </c>
      <c r="E1459">
        <v>0</v>
      </c>
      <c r="F1459">
        <v>0</v>
      </c>
    </row>
    <row r="1460" spans="1:6" x14ac:dyDescent="0.25">
      <c r="A1460" t="s">
        <v>2897</v>
      </c>
      <c r="B1460" t="s">
        <v>2898</v>
      </c>
      <c r="C1460">
        <v>0</v>
      </c>
      <c r="D1460">
        <v>0</v>
      </c>
      <c r="E1460">
        <v>0</v>
      </c>
      <c r="F1460">
        <v>0</v>
      </c>
    </row>
    <row r="1461" spans="1:6" x14ac:dyDescent="0.25">
      <c r="A1461" t="s">
        <v>2899</v>
      </c>
      <c r="B1461" t="s">
        <v>2900</v>
      </c>
      <c r="C1461">
        <v>0</v>
      </c>
      <c r="D1461">
        <v>0</v>
      </c>
      <c r="E1461">
        <v>0</v>
      </c>
      <c r="F1461">
        <v>0</v>
      </c>
    </row>
    <row r="1462" spans="1:6" x14ac:dyDescent="0.25">
      <c r="A1462" t="s">
        <v>2901</v>
      </c>
      <c r="B1462" t="s">
        <v>2877</v>
      </c>
      <c r="C1462">
        <v>0</v>
      </c>
      <c r="D1462">
        <v>0</v>
      </c>
      <c r="E1462">
        <v>0</v>
      </c>
      <c r="F1462">
        <v>0</v>
      </c>
    </row>
    <row r="1463" spans="1:6" x14ac:dyDescent="0.25">
      <c r="A1463" t="s">
        <v>2902</v>
      </c>
      <c r="B1463" t="s">
        <v>2123</v>
      </c>
      <c r="C1463">
        <v>0</v>
      </c>
      <c r="D1463">
        <v>0</v>
      </c>
      <c r="E1463">
        <v>0</v>
      </c>
      <c r="F1463">
        <v>0</v>
      </c>
    </row>
    <row r="1464" spans="1:6" x14ac:dyDescent="0.25">
      <c r="A1464" t="s">
        <v>2903</v>
      </c>
      <c r="B1464" t="s">
        <v>2447</v>
      </c>
      <c r="C1464">
        <v>0</v>
      </c>
      <c r="D1464">
        <v>0</v>
      </c>
      <c r="E1464">
        <v>0</v>
      </c>
      <c r="F1464">
        <v>0</v>
      </c>
    </row>
    <row r="1465" spans="1:6" x14ac:dyDescent="0.25">
      <c r="A1465" t="s">
        <v>2904</v>
      </c>
      <c r="B1465" t="s">
        <v>2905</v>
      </c>
      <c r="C1465">
        <v>0</v>
      </c>
      <c r="D1465">
        <v>0</v>
      </c>
      <c r="E1465">
        <v>0</v>
      </c>
      <c r="F1465">
        <v>0</v>
      </c>
    </row>
    <row r="1466" spans="1:6" x14ac:dyDescent="0.25">
      <c r="A1466" t="s">
        <v>2906</v>
      </c>
      <c r="B1466" t="s">
        <v>2890</v>
      </c>
      <c r="C1466">
        <v>0</v>
      </c>
      <c r="D1466">
        <v>0</v>
      </c>
      <c r="E1466">
        <v>0</v>
      </c>
      <c r="F1466">
        <v>0</v>
      </c>
    </row>
    <row r="1467" spans="1:6" x14ac:dyDescent="0.25">
      <c r="A1467" t="s">
        <v>2907</v>
      </c>
      <c r="B1467" t="s">
        <v>2908</v>
      </c>
      <c r="C1467">
        <v>0</v>
      </c>
      <c r="D1467">
        <v>0</v>
      </c>
      <c r="E1467">
        <v>0</v>
      </c>
      <c r="F1467">
        <v>0</v>
      </c>
    </row>
    <row r="1468" spans="1:6" x14ac:dyDescent="0.25">
      <c r="A1468" t="s">
        <v>2909</v>
      </c>
      <c r="B1468" t="s">
        <v>2910</v>
      </c>
      <c r="C1468" s="1">
        <v>1103899684</v>
      </c>
      <c r="D1468">
        <v>0</v>
      </c>
      <c r="E1468">
        <v>0</v>
      </c>
      <c r="F1468" s="1">
        <v>1103899684</v>
      </c>
    </row>
    <row r="1469" spans="1:6" x14ac:dyDescent="0.25">
      <c r="A1469" t="s">
        <v>2911</v>
      </c>
      <c r="B1469" t="s">
        <v>2912</v>
      </c>
      <c r="C1469" s="1">
        <v>1054490184</v>
      </c>
      <c r="D1469">
        <v>0</v>
      </c>
      <c r="E1469">
        <v>0</v>
      </c>
      <c r="F1469" s="1">
        <v>1054490184</v>
      </c>
    </row>
    <row r="1470" spans="1:6" x14ac:dyDescent="0.25">
      <c r="A1470" t="s">
        <v>2913</v>
      </c>
      <c r="B1470" t="s">
        <v>2912</v>
      </c>
      <c r="C1470" s="1">
        <v>1054490184</v>
      </c>
      <c r="D1470">
        <v>0</v>
      </c>
      <c r="E1470">
        <v>0</v>
      </c>
      <c r="F1470" s="1">
        <v>1054490184</v>
      </c>
    </row>
    <row r="1471" spans="1:6" x14ac:dyDescent="0.25">
      <c r="A1471" t="s">
        <v>2914</v>
      </c>
      <c r="B1471" t="s">
        <v>2915</v>
      </c>
      <c r="C1471">
        <v>0</v>
      </c>
      <c r="D1471">
        <v>0</v>
      </c>
      <c r="E1471">
        <v>0</v>
      </c>
      <c r="F1471">
        <v>0</v>
      </c>
    </row>
    <row r="1472" spans="1:6" x14ac:dyDescent="0.25">
      <c r="A1472" t="s">
        <v>2916</v>
      </c>
      <c r="B1472" t="s">
        <v>2915</v>
      </c>
      <c r="C1472">
        <v>0</v>
      </c>
      <c r="D1472">
        <v>0</v>
      </c>
      <c r="E1472">
        <v>0</v>
      </c>
      <c r="F1472">
        <v>0</v>
      </c>
    </row>
    <row r="1473" spans="1:6" x14ac:dyDescent="0.25">
      <c r="A1473" t="s">
        <v>2917</v>
      </c>
      <c r="B1473" t="s">
        <v>2877</v>
      </c>
      <c r="C1473" s="1">
        <v>49409500</v>
      </c>
      <c r="D1473">
        <v>0</v>
      </c>
      <c r="E1473">
        <v>0</v>
      </c>
      <c r="F1473" s="1">
        <v>49409500</v>
      </c>
    </row>
    <row r="1474" spans="1:6" x14ac:dyDescent="0.25">
      <c r="A1474" t="s">
        <v>2918</v>
      </c>
      <c r="B1474" t="s">
        <v>2877</v>
      </c>
      <c r="C1474" s="1">
        <v>49409500</v>
      </c>
      <c r="D1474">
        <v>0</v>
      </c>
      <c r="E1474">
        <v>0</v>
      </c>
      <c r="F1474" s="1">
        <v>49409500</v>
      </c>
    </row>
    <row r="1475" spans="1:6" x14ac:dyDescent="0.25">
      <c r="A1475" t="s">
        <v>2919</v>
      </c>
      <c r="B1475" t="s">
        <v>2123</v>
      </c>
      <c r="C1475">
        <v>0</v>
      </c>
      <c r="D1475">
        <v>0</v>
      </c>
      <c r="E1475">
        <v>0</v>
      </c>
      <c r="F1475">
        <v>0</v>
      </c>
    </row>
    <row r="1476" spans="1:6" x14ac:dyDescent="0.25">
      <c r="A1476" t="s">
        <v>2920</v>
      </c>
      <c r="B1476" t="s">
        <v>2123</v>
      </c>
      <c r="C1476">
        <v>0</v>
      </c>
      <c r="D1476">
        <v>0</v>
      </c>
      <c r="E1476">
        <v>0</v>
      </c>
      <c r="F1476">
        <v>0</v>
      </c>
    </row>
    <row r="1477" spans="1:6" x14ac:dyDescent="0.25">
      <c r="A1477" t="s">
        <v>2921</v>
      </c>
      <c r="B1477" t="s">
        <v>2447</v>
      </c>
      <c r="C1477">
        <v>0</v>
      </c>
      <c r="D1477">
        <v>0</v>
      </c>
      <c r="E1477">
        <v>0</v>
      </c>
      <c r="F1477">
        <v>0</v>
      </c>
    </row>
    <row r="1478" spans="1:6" x14ac:dyDescent="0.25">
      <c r="A1478" t="s">
        <v>2922</v>
      </c>
      <c r="B1478" t="s">
        <v>2447</v>
      </c>
      <c r="C1478">
        <v>0</v>
      </c>
      <c r="D1478">
        <v>0</v>
      </c>
      <c r="E1478">
        <v>0</v>
      </c>
      <c r="F1478">
        <v>0</v>
      </c>
    </row>
    <row r="1479" spans="1:6" x14ac:dyDescent="0.25">
      <c r="A1479" t="s">
        <v>2923</v>
      </c>
      <c r="B1479" t="s">
        <v>2924</v>
      </c>
      <c r="C1479">
        <v>0</v>
      </c>
      <c r="D1479">
        <v>0</v>
      </c>
      <c r="E1479">
        <v>0</v>
      </c>
      <c r="F1479">
        <v>0</v>
      </c>
    </row>
    <row r="1480" spans="1:6" x14ac:dyDescent="0.25">
      <c r="A1480" t="s">
        <v>2925</v>
      </c>
      <c r="B1480" t="s">
        <v>2924</v>
      </c>
      <c r="C1480">
        <v>0</v>
      </c>
      <c r="D1480">
        <v>0</v>
      </c>
      <c r="E1480">
        <v>0</v>
      </c>
      <c r="F1480">
        <v>0</v>
      </c>
    </row>
    <row r="1481" spans="1:6" x14ac:dyDescent="0.25">
      <c r="A1481" t="s">
        <v>2926</v>
      </c>
      <c r="B1481" t="s">
        <v>2890</v>
      </c>
      <c r="C1481">
        <v>0</v>
      </c>
      <c r="D1481">
        <v>0</v>
      </c>
      <c r="E1481">
        <v>0</v>
      </c>
      <c r="F1481">
        <v>0</v>
      </c>
    </row>
    <row r="1482" spans="1:6" x14ac:dyDescent="0.25">
      <c r="A1482" t="s">
        <v>2927</v>
      </c>
      <c r="B1482" t="s">
        <v>2890</v>
      </c>
      <c r="C1482">
        <v>0</v>
      </c>
      <c r="D1482">
        <v>0</v>
      </c>
      <c r="E1482">
        <v>0</v>
      </c>
      <c r="F1482">
        <v>0</v>
      </c>
    </row>
    <row r="1483" spans="1:6" x14ac:dyDescent="0.25">
      <c r="A1483" t="s">
        <v>2928</v>
      </c>
      <c r="B1483" t="s">
        <v>2929</v>
      </c>
      <c r="C1483">
        <v>0</v>
      </c>
      <c r="D1483">
        <v>0</v>
      </c>
      <c r="E1483">
        <v>0</v>
      </c>
      <c r="F1483">
        <v>0</v>
      </c>
    </row>
    <row r="1484" spans="1:6" x14ac:dyDescent="0.25">
      <c r="A1484" t="s">
        <v>2930</v>
      </c>
      <c r="B1484" t="s">
        <v>2929</v>
      </c>
      <c r="C1484">
        <v>0</v>
      </c>
      <c r="D1484">
        <v>0</v>
      </c>
      <c r="E1484">
        <v>0</v>
      </c>
      <c r="F1484">
        <v>0</v>
      </c>
    </row>
    <row r="1485" spans="1:6" x14ac:dyDescent="0.25">
      <c r="A1485" t="s">
        <v>13</v>
      </c>
      <c r="B1485" t="s">
        <v>14</v>
      </c>
      <c r="C1485" s="1">
        <v>2406382750.5999999</v>
      </c>
      <c r="D1485" s="1">
        <v>681797945.80999994</v>
      </c>
      <c r="E1485" s="1">
        <v>672089682.23000002</v>
      </c>
      <c r="F1485" s="1">
        <v>2396674487.02</v>
      </c>
    </row>
    <row r="1486" spans="1:6" x14ac:dyDescent="0.25">
      <c r="A1486" t="s">
        <v>2931</v>
      </c>
      <c r="B1486" t="s">
        <v>2932</v>
      </c>
      <c r="C1486" s="1">
        <v>402598112.79000002</v>
      </c>
      <c r="D1486" s="1">
        <v>679827265.88999999</v>
      </c>
      <c r="E1486" s="1">
        <v>672089682.23000002</v>
      </c>
      <c r="F1486" s="1">
        <v>394860529.13</v>
      </c>
    </row>
    <row r="1487" spans="1:6" x14ac:dyDescent="0.25">
      <c r="A1487" t="s">
        <v>15</v>
      </c>
      <c r="B1487" t="s">
        <v>2933</v>
      </c>
      <c r="C1487" s="1">
        <v>375507838.27999997</v>
      </c>
      <c r="D1487" s="1">
        <v>678139536.76999998</v>
      </c>
      <c r="E1487" s="1">
        <v>670068193.23000002</v>
      </c>
      <c r="F1487" s="1">
        <v>367436494.74000001</v>
      </c>
    </row>
    <row r="1488" spans="1:6" x14ac:dyDescent="0.25">
      <c r="A1488" t="s">
        <v>2934</v>
      </c>
      <c r="B1488" t="s">
        <v>2935</v>
      </c>
      <c r="C1488" s="1">
        <v>2924254.98</v>
      </c>
      <c r="D1488" s="1">
        <v>279669325.77999997</v>
      </c>
      <c r="E1488" s="1">
        <v>277673629.18000001</v>
      </c>
      <c r="F1488" s="1">
        <v>928558.38</v>
      </c>
    </row>
    <row r="1489" spans="1:6" x14ac:dyDescent="0.25">
      <c r="A1489" t="s">
        <v>2936</v>
      </c>
      <c r="B1489" t="s">
        <v>2937</v>
      </c>
      <c r="C1489" s="1">
        <v>2924254.98</v>
      </c>
      <c r="D1489" s="1">
        <v>279669325.77999997</v>
      </c>
      <c r="E1489" s="1">
        <v>277673629.18000001</v>
      </c>
      <c r="F1489" s="1">
        <v>928558.38</v>
      </c>
    </row>
    <row r="1490" spans="1:6" x14ac:dyDescent="0.25">
      <c r="A1490" t="s">
        <v>2938</v>
      </c>
      <c r="B1490" t="s">
        <v>2939</v>
      </c>
      <c r="C1490" s="1">
        <v>2924254.98</v>
      </c>
      <c r="D1490" s="1">
        <v>279669325.77999997</v>
      </c>
      <c r="E1490" s="1">
        <v>277673629.18000001</v>
      </c>
      <c r="F1490" s="1">
        <v>928558.38</v>
      </c>
    </row>
    <row r="1491" spans="1:6" x14ac:dyDescent="0.25">
      <c r="A1491" t="s">
        <v>2940</v>
      </c>
      <c r="B1491" t="s">
        <v>2941</v>
      </c>
      <c r="C1491">
        <v>0</v>
      </c>
      <c r="D1491">
        <v>0</v>
      </c>
      <c r="E1491">
        <v>0</v>
      </c>
      <c r="F1491">
        <v>0</v>
      </c>
    </row>
    <row r="1492" spans="1:6" x14ac:dyDescent="0.25">
      <c r="A1492" t="s">
        <v>2942</v>
      </c>
      <c r="B1492" t="s">
        <v>2937</v>
      </c>
      <c r="C1492">
        <v>0</v>
      </c>
      <c r="D1492">
        <v>0</v>
      </c>
      <c r="E1492">
        <v>0</v>
      </c>
      <c r="F1492">
        <v>0</v>
      </c>
    </row>
    <row r="1493" spans="1:6" x14ac:dyDescent="0.25">
      <c r="A1493" t="s">
        <v>2943</v>
      </c>
      <c r="B1493" t="s">
        <v>2944</v>
      </c>
      <c r="C1493">
        <v>0</v>
      </c>
      <c r="D1493">
        <v>0</v>
      </c>
      <c r="E1493">
        <v>0</v>
      </c>
      <c r="F1493">
        <v>0</v>
      </c>
    </row>
    <row r="1494" spans="1:6" x14ac:dyDescent="0.25">
      <c r="A1494" t="s">
        <v>2945</v>
      </c>
      <c r="B1494" t="s">
        <v>2946</v>
      </c>
      <c r="C1494">
        <v>0</v>
      </c>
      <c r="D1494">
        <v>0</v>
      </c>
      <c r="E1494">
        <v>0</v>
      </c>
      <c r="F1494">
        <v>0</v>
      </c>
    </row>
    <row r="1495" spans="1:6" x14ac:dyDescent="0.25">
      <c r="A1495" t="s">
        <v>2947</v>
      </c>
      <c r="B1495" t="s">
        <v>2948</v>
      </c>
      <c r="C1495">
        <v>0</v>
      </c>
      <c r="D1495">
        <v>0</v>
      </c>
      <c r="E1495">
        <v>0</v>
      </c>
      <c r="F1495">
        <v>0</v>
      </c>
    </row>
    <row r="1496" spans="1:6" x14ac:dyDescent="0.25">
      <c r="A1496" t="s">
        <v>2949</v>
      </c>
      <c r="B1496" t="s">
        <v>2950</v>
      </c>
      <c r="C1496">
        <v>0</v>
      </c>
      <c r="D1496">
        <v>0</v>
      </c>
      <c r="E1496">
        <v>0</v>
      </c>
      <c r="F1496">
        <v>0</v>
      </c>
    </row>
    <row r="1497" spans="1:6" x14ac:dyDescent="0.25">
      <c r="A1497" t="s">
        <v>2951</v>
      </c>
      <c r="B1497" t="s">
        <v>2952</v>
      </c>
      <c r="C1497">
        <v>0</v>
      </c>
      <c r="D1497">
        <v>0</v>
      </c>
      <c r="E1497">
        <v>0</v>
      </c>
      <c r="F1497">
        <v>0</v>
      </c>
    </row>
    <row r="1498" spans="1:6" x14ac:dyDescent="0.25">
      <c r="A1498" t="s">
        <v>2953</v>
      </c>
      <c r="B1498" t="s">
        <v>2954</v>
      </c>
      <c r="C1498">
        <v>0</v>
      </c>
      <c r="D1498">
        <v>0</v>
      </c>
      <c r="E1498">
        <v>0</v>
      </c>
      <c r="F1498">
        <v>0</v>
      </c>
    </row>
    <row r="1499" spans="1:6" x14ac:dyDescent="0.25">
      <c r="A1499" t="s">
        <v>2955</v>
      </c>
      <c r="B1499" t="s">
        <v>2956</v>
      </c>
      <c r="C1499" s="1">
        <v>180546399.28999999</v>
      </c>
      <c r="D1499" s="1">
        <v>197968808.71000001</v>
      </c>
      <c r="E1499" s="1">
        <v>216710735.21000001</v>
      </c>
      <c r="F1499" s="1">
        <v>199288325.78999999</v>
      </c>
    </row>
    <row r="1500" spans="1:6" x14ac:dyDescent="0.25">
      <c r="A1500" t="s">
        <v>2957</v>
      </c>
      <c r="B1500" t="s">
        <v>2956</v>
      </c>
      <c r="C1500" s="1">
        <v>180546399.28999999</v>
      </c>
      <c r="D1500" s="1">
        <v>197968808.71000001</v>
      </c>
      <c r="E1500" s="1">
        <v>216710735.21000001</v>
      </c>
      <c r="F1500" s="1">
        <v>199288325.78999999</v>
      </c>
    </row>
    <row r="1501" spans="1:6" x14ac:dyDescent="0.25">
      <c r="A1501" t="s">
        <v>2958</v>
      </c>
      <c r="B1501" t="s">
        <v>2959</v>
      </c>
      <c r="C1501" s="1">
        <v>119513883.65000001</v>
      </c>
      <c r="D1501" s="1">
        <v>197968808.71000001</v>
      </c>
      <c r="E1501" s="1">
        <v>216710735.21000001</v>
      </c>
      <c r="F1501" s="1">
        <v>138255810.15000001</v>
      </c>
    </row>
    <row r="1502" spans="1:6" x14ac:dyDescent="0.25">
      <c r="A1502" t="s">
        <v>2960</v>
      </c>
      <c r="B1502" t="s">
        <v>2961</v>
      </c>
      <c r="C1502">
        <v>0</v>
      </c>
      <c r="D1502">
        <v>0</v>
      </c>
      <c r="E1502">
        <v>0</v>
      </c>
      <c r="F1502">
        <v>0</v>
      </c>
    </row>
    <row r="1503" spans="1:6" x14ac:dyDescent="0.25">
      <c r="A1503" t="s">
        <v>2962</v>
      </c>
      <c r="B1503" t="s">
        <v>2963</v>
      </c>
      <c r="C1503">
        <v>0</v>
      </c>
      <c r="D1503">
        <v>0</v>
      </c>
      <c r="E1503">
        <v>0</v>
      </c>
      <c r="F1503">
        <v>0</v>
      </c>
    </row>
    <row r="1504" spans="1:6" x14ac:dyDescent="0.25">
      <c r="A1504" t="s">
        <v>2964</v>
      </c>
      <c r="B1504" t="s">
        <v>2965</v>
      </c>
      <c r="C1504">
        <v>0</v>
      </c>
      <c r="D1504">
        <v>0</v>
      </c>
      <c r="E1504">
        <v>0</v>
      </c>
      <c r="F1504">
        <v>0</v>
      </c>
    </row>
    <row r="1505" spans="1:6" x14ac:dyDescent="0.25">
      <c r="A1505" t="s">
        <v>2966</v>
      </c>
      <c r="B1505" t="s">
        <v>2967</v>
      </c>
      <c r="C1505" s="1">
        <v>61032515.640000001</v>
      </c>
      <c r="D1505">
        <v>0</v>
      </c>
      <c r="E1505">
        <v>0</v>
      </c>
      <c r="F1505" s="1">
        <v>61032515.640000001</v>
      </c>
    </row>
    <row r="1506" spans="1:6" x14ac:dyDescent="0.25">
      <c r="A1506" t="s">
        <v>2968</v>
      </c>
      <c r="B1506" t="s">
        <v>2969</v>
      </c>
      <c r="C1506">
        <v>0</v>
      </c>
      <c r="D1506">
        <v>0</v>
      </c>
      <c r="E1506">
        <v>0</v>
      </c>
      <c r="F1506">
        <v>0</v>
      </c>
    </row>
    <row r="1507" spans="1:6" x14ac:dyDescent="0.25">
      <c r="A1507" t="s">
        <v>2970</v>
      </c>
      <c r="B1507" t="s">
        <v>2971</v>
      </c>
      <c r="C1507">
        <v>0</v>
      </c>
      <c r="D1507">
        <v>0</v>
      </c>
      <c r="E1507">
        <v>0</v>
      </c>
      <c r="F1507">
        <v>0</v>
      </c>
    </row>
    <row r="1508" spans="1:6" x14ac:dyDescent="0.25">
      <c r="A1508" t="s">
        <v>2972</v>
      </c>
      <c r="B1508" t="s">
        <v>2973</v>
      </c>
      <c r="C1508">
        <v>0</v>
      </c>
      <c r="D1508">
        <v>0</v>
      </c>
      <c r="E1508">
        <v>0</v>
      </c>
      <c r="F1508">
        <v>0</v>
      </c>
    </row>
    <row r="1509" spans="1:6" x14ac:dyDescent="0.25">
      <c r="A1509" t="s">
        <v>2974</v>
      </c>
      <c r="B1509" t="s">
        <v>2975</v>
      </c>
      <c r="C1509">
        <v>0</v>
      </c>
      <c r="D1509">
        <v>0</v>
      </c>
      <c r="E1509">
        <v>0</v>
      </c>
      <c r="F1509">
        <v>0</v>
      </c>
    </row>
    <row r="1510" spans="1:6" x14ac:dyDescent="0.25">
      <c r="A1510" t="s">
        <v>2976</v>
      </c>
      <c r="B1510" t="s">
        <v>2977</v>
      </c>
      <c r="C1510" s="1">
        <v>91893790.760000005</v>
      </c>
      <c r="D1510" s="1">
        <v>117898520.20999999</v>
      </c>
      <c r="E1510" s="1">
        <v>73560081.010000005</v>
      </c>
      <c r="F1510" s="1">
        <v>47555351.560000002</v>
      </c>
    </row>
    <row r="1511" spans="1:6" x14ac:dyDescent="0.25">
      <c r="A1511" t="s">
        <v>2978</v>
      </c>
      <c r="B1511" t="s">
        <v>2979</v>
      </c>
      <c r="C1511" s="1">
        <v>91893790.760000005</v>
      </c>
      <c r="D1511" s="1">
        <v>117898520.20999999</v>
      </c>
      <c r="E1511" s="1">
        <v>73560081.010000005</v>
      </c>
      <c r="F1511" s="1">
        <v>47555351.560000002</v>
      </c>
    </row>
    <row r="1512" spans="1:6" x14ac:dyDescent="0.25">
      <c r="A1512" t="s">
        <v>2980</v>
      </c>
      <c r="B1512" t="s">
        <v>2979</v>
      </c>
      <c r="C1512" s="1">
        <v>90996803.579999998</v>
      </c>
      <c r="D1512" s="1">
        <v>117898520.20999999</v>
      </c>
      <c r="E1512" s="1">
        <v>73560081.010000005</v>
      </c>
      <c r="F1512" s="1">
        <v>46658364.380000003</v>
      </c>
    </row>
    <row r="1513" spans="1:6" x14ac:dyDescent="0.25">
      <c r="A1513" t="s">
        <v>2981</v>
      </c>
      <c r="B1513" t="s">
        <v>2982</v>
      </c>
      <c r="C1513">
        <v>-0.02</v>
      </c>
      <c r="D1513">
        <v>0</v>
      </c>
      <c r="E1513">
        <v>0</v>
      </c>
      <c r="F1513">
        <v>-0.02</v>
      </c>
    </row>
    <row r="1514" spans="1:6" x14ac:dyDescent="0.25">
      <c r="A1514" t="s">
        <v>2983</v>
      </c>
      <c r="B1514" t="s">
        <v>2984</v>
      </c>
      <c r="C1514" s="1">
        <v>896987.2</v>
      </c>
      <c r="D1514">
        <v>0</v>
      </c>
      <c r="E1514">
        <v>0</v>
      </c>
      <c r="F1514" s="1">
        <v>896987.2</v>
      </c>
    </row>
    <row r="1515" spans="1:6" x14ac:dyDescent="0.25">
      <c r="A1515" t="s">
        <v>2985</v>
      </c>
      <c r="B1515" t="s">
        <v>2986</v>
      </c>
      <c r="C1515">
        <v>0</v>
      </c>
      <c r="D1515">
        <v>0</v>
      </c>
      <c r="E1515">
        <v>0</v>
      </c>
      <c r="F1515">
        <v>0</v>
      </c>
    </row>
    <row r="1516" spans="1:6" x14ac:dyDescent="0.25">
      <c r="A1516" t="s">
        <v>2987</v>
      </c>
      <c r="B1516" t="s">
        <v>2988</v>
      </c>
      <c r="C1516">
        <v>0</v>
      </c>
      <c r="D1516">
        <v>0</v>
      </c>
      <c r="E1516">
        <v>0</v>
      </c>
      <c r="F1516">
        <v>0</v>
      </c>
    </row>
    <row r="1517" spans="1:6" x14ac:dyDescent="0.25">
      <c r="A1517" t="s">
        <v>2989</v>
      </c>
      <c r="B1517" t="s">
        <v>2988</v>
      </c>
      <c r="C1517">
        <v>0</v>
      </c>
      <c r="D1517">
        <v>0</v>
      </c>
      <c r="E1517">
        <v>0</v>
      </c>
      <c r="F1517">
        <v>0</v>
      </c>
    </row>
    <row r="1518" spans="1:6" x14ac:dyDescent="0.25">
      <c r="A1518" t="s">
        <v>2990</v>
      </c>
      <c r="B1518" t="s">
        <v>2991</v>
      </c>
      <c r="C1518">
        <v>0</v>
      </c>
      <c r="D1518">
        <v>0</v>
      </c>
      <c r="E1518">
        <v>0</v>
      </c>
      <c r="F1518">
        <v>0</v>
      </c>
    </row>
    <row r="1519" spans="1:6" x14ac:dyDescent="0.25">
      <c r="A1519" t="s">
        <v>2992</v>
      </c>
      <c r="B1519" t="s">
        <v>2993</v>
      </c>
      <c r="C1519">
        <v>0</v>
      </c>
      <c r="D1519">
        <v>0</v>
      </c>
      <c r="E1519">
        <v>0</v>
      </c>
      <c r="F1519">
        <v>0</v>
      </c>
    </row>
    <row r="1520" spans="1:6" x14ac:dyDescent="0.25">
      <c r="A1520" t="s">
        <v>2994</v>
      </c>
      <c r="B1520" t="s">
        <v>2995</v>
      </c>
      <c r="C1520">
        <v>0</v>
      </c>
      <c r="D1520">
        <v>0</v>
      </c>
      <c r="E1520">
        <v>0</v>
      </c>
      <c r="F1520">
        <v>0</v>
      </c>
    </row>
    <row r="1521" spans="1:6" x14ac:dyDescent="0.25">
      <c r="A1521" t="s">
        <v>2996</v>
      </c>
      <c r="B1521" t="s">
        <v>2997</v>
      </c>
      <c r="C1521">
        <v>0</v>
      </c>
      <c r="D1521">
        <v>0</v>
      </c>
      <c r="E1521">
        <v>0</v>
      </c>
      <c r="F1521">
        <v>0</v>
      </c>
    </row>
    <row r="1522" spans="1:6" x14ac:dyDescent="0.25">
      <c r="A1522" t="s">
        <v>2998</v>
      </c>
      <c r="B1522" t="s">
        <v>2999</v>
      </c>
      <c r="C1522" s="1">
        <v>6685059.0899999999</v>
      </c>
      <c r="D1522" s="1">
        <v>18210660.739999998</v>
      </c>
      <c r="E1522" s="1">
        <v>22594779.989999998</v>
      </c>
      <c r="F1522" s="1">
        <v>11069178.34</v>
      </c>
    </row>
    <row r="1523" spans="1:6" x14ac:dyDescent="0.25">
      <c r="A1523" t="s">
        <v>3000</v>
      </c>
      <c r="B1523" t="s">
        <v>3001</v>
      </c>
      <c r="C1523">
        <v>0</v>
      </c>
      <c r="D1523">
        <v>0</v>
      </c>
      <c r="E1523">
        <v>0</v>
      </c>
      <c r="F1523">
        <v>0</v>
      </c>
    </row>
    <row r="1524" spans="1:6" x14ac:dyDescent="0.25">
      <c r="A1524" t="s">
        <v>3002</v>
      </c>
      <c r="B1524" t="s">
        <v>3003</v>
      </c>
      <c r="C1524">
        <v>0</v>
      </c>
      <c r="D1524">
        <v>0</v>
      </c>
      <c r="E1524">
        <v>0</v>
      </c>
      <c r="F1524">
        <v>0</v>
      </c>
    </row>
    <row r="1525" spans="1:6" x14ac:dyDescent="0.25">
      <c r="A1525" t="s">
        <v>3004</v>
      </c>
      <c r="B1525" t="s">
        <v>3005</v>
      </c>
      <c r="C1525">
        <v>0</v>
      </c>
      <c r="D1525" s="1">
        <v>1991666.85</v>
      </c>
      <c r="E1525" s="1">
        <v>1991666.85</v>
      </c>
      <c r="F1525">
        <v>0</v>
      </c>
    </row>
    <row r="1526" spans="1:6" x14ac:dyDescent="0.25">
      <c r="A1526" t="s">
        <v>3006</v>
      </c>
      <c r="B1526" t="s">
        <v>3007</v>
      </c>
      <c r="C1526">
        <v>0</v>
      </c>
      <c r="D1526" s="1">
        <v>1991666.85</v>
      </c>
      <c r="E1526" s="1">
        <v>1991666.85</v>
      </c>
      <c r="F1526">
        <v>0</v>
      </c>
    </row>
    <row r="1527" spans="1:6" x14ac:dyDescent="0.25">
      <c r="A1527" t="s">
        <v>3008</v>
      </c>
      <c r="B1527" t="s">
        <v>3009</v>
      </c>
      <c r="C1527">
        <v>0</v>
      </c>
      <c r="D1527">
        <v>0</v>
      </c>
      <c r="E1527">
        <v>0</v>
      </c>
      <c r="F1527">
        <v>0</v>
      </c>
    </row>
    <row r="1528" spans="1:6" x14ac:dyDescent="0.25">
      <c r="A1528" t="s">
        <v>3010</v>
      </c>
      <c r="B1528" t="s">
        <v>3011</v>
      </c>
      <c r="C1528">
        <v>0</v>
      </c>
      <c r="D1528">
        <v>0</v>
      </c>
      <c r="E1528">
        <v>0</v>
      </c>
      <c r="F1528">
        <v>0</v>
      </c>
    </row>
    <row r="1529" spans="1:6" x14ac:dyDescent="0.25">
      <c r="A1529" t="s">
        <v>3012</v>
      </c>
      <c r="B1529" t="s">
        <v>3013</v>
      </c>
      <c r="C1529">
        <v>0</v>
      </c>
      <c r="D1529">
        <v>0</v>
      </c>
      <c r="E1529">
        <v>0</v>
      </c>
      <c r="F1529">
        <v>0</v>
      </c>
    </row>
    <row r="1530" spans="1:6" x14ac:dyDescent="0.25">
      <c r="A1530" t="s">
        <v>3014</v>
      </c>
      <c r="B1530" t="s">
        <v>3015</v>
      </c>
      <c r="C1530">
        <v>0</v>
      </c>
      <c r="D1530">
        <v>0</v>
      </c>
      <c r="E1530">
        <v>0</v>
      </c>
      <c r="F1530">
        <v>0</v>
      </c>
    </row>
    <row r="1531" spans="1:6" x14ac:dyDescent="0.25">
      <c r="A1531" t="s">
        <v>3016</v>
      </c>
      <c r="B1531" t="s">
        <v>3015</v>
      </c>
      <c r="C1531">
        <v>0</v>
      </c>
      <c r="D1531">
        <v>0</v>
      </c>
      <c r="E1531">
        <v>0</v>
      </c>
      <c r="F1531">
        <v>0</v>
      </c>
    </row>
    <row r="1532" spans="1:6" x14ac:dyDescent="0.25">
      <c r="A1532" t="s">
        <v>3017</v>
      </c>
      <c r="B1532" t="s">
        <v>3018</v>
      </c>
      <c r="C1532" s="1">
        <v>6500619.75</v>
      </c>
      <c r="D1532" s="1">
        <v>6347827.5599999996</v>
      </c>
      <c r="E1532" s="1">
        <v>10916386.15</v>
      </c>
      <c r="F1532" s="1">
        <v>11069178.34</v>
      </c>
    </row>
    <row r="1533" spans="1:6" x14ac:dyDescent="0.25">
      <c r="A1533" t="s">
        <v>3019</v>
      </c>
      <c r="B1533" t="s">
        <v>3018</v>
      </c>
      <c r="C1533" s="1">
        <v>6500619.75</v>
      </c>
      <c r="D1533" s="1">
        <v>6347827.5599999996</v>
      </c>
      <c r="E1533" s="1">
        <v>10916386.15</v>
      </c>
      <c r="F1533" s="1">
        <v>11069178.34</v>
      </c>
    </row>
    <row r="1534" spans="1:6" x14ac:dyDescent="0.25">
      <c r="A1534" t="s">
        <v>3020</v>
      </c>
      <c r="B1534" t="s">
        <v>3021</v>
      </c>
      <c r="C1534">
        <v>0</v>
      </c>
      <c r="D1534">
        <v>0</v>
      </c>
      <c r="E1534">
        <v>0</v>
      </c>
      <c r="F1534">
        <v>0</v>
      </c>
    </row>
    <row r="1535" spans="1:6" x14ac:dyDescent="0.25">
      <c r="A1535" t="s">
        <v>3022</v>
      </c>
      <c r="B1535" t="s">
        <v>3023</v>
      </c>
      <c r="C1535" s="1">
        <v>184439.34</v>
      </c>
      <c r="D1535" s="1">
        <v>9871166.3300000001</v>
      </c>
      <c r="E1535" s="1">
        <v>9686726.9900000002</v>
      </c>
      <c r="F1535">
        <v>0</v>
      </c>
    </row>
    <row r="1536" spans="1:6" x14ac:dyDescent="0.25">
      <c r="A1536" t="s">
        <v>3024</v>
      </c>
      <c r="B1536" t="s">
        <v>3025</v>
      </c>
      <c r="C1536" s="1">
        <v>184439.34</v>
      </c>
      <c r="D1536" s="1">
        <v>9871166.3300000001</v>
      </c>
      <c r="E1536" s="1">
        <v>9686726.9900000002</v>
      </c>
      <c r="F1536">
        <v>0</v>
      </c>
    </row>
    <row r="1537" spans="1:6" x14ac:dyDescent="0.25">
      <c r="A1537" t="s">
        <v>3026</v>
      </c>
      <c r="B1537" t="s">
        <v>3027</v>
      </c>
      <c r="C1537">
        <v>0</v>
      </c>
      <c r="D1537">
        <v>0</v>
      </c>
      <c r="E1537">
        <v>0</v>
      </c>
      <c r="F1537">
        <v>0</v>
      </c>
    </row>
    <row r="1538" spans="1:6" x14ac:dyDescent="0.25">
      <c r="A1538" t="s">
        <v>3028</v>
      </c>
      <c r="B1538" t="s">
        <v>3029</v>
      </c>
      <c r="C1538">
        <v>0</v>
      </c>
      <c r="D1538">
        <v>0</v>
      </c>
      <c r="E1538">
        <v>0</v>
      </c>
      <c r="F1538">
        <v>0</v>
      </c>
    </row>
    <row r="1539" spans="1:6" x14ac:dyDescent="0.25">
      <c r="A1539" t="s">
        <v>3030</v>
      </c>
      <c r="B1539" t="s">
        <v>3031</v>
      </c>
      <c r="C1539">
        <v>0</v>
      </c>
      <c r="D1539">
        <v>0</v>
      </c>
      <c r="E1539">
        <v>0</v>
      </c>
      <c r="F1539">
        <v>0</v>
      </c>
    </row>
    <row r="1540" spans="1:6" x14ac:dyDescent="0.25">
      <c r="A1540" t="s">
        <v>3032</v>
      </c>
      <c r="B1540" t="s">
        <v>3033</v>
      </c>
      <c r="C1540">
        <v>0</v>
      </c>
      <c r="D1540">
        <v>0</v>
      </c>
      <c r="E1540">
        <v>0</v>
      </c>
      <c r="F1540">
        <v>0</v>
      </c>
    </row>
    <row r="1541" spans="1:6" x14ac:dyDescent="0.25">
      <c r="A1541" t="s">
        <v>3034</v>
      </c>
      <c r="B1541" t="s">
        <v>3035</v>
      </c>
      <c r="C1541">
        <v>0</v>
      </c>
      <c r="D1541">
        <v>0</v>
      </c>
      <c r="E1541">
        <v>0</v>
      </c>
      <c r="F1541">
        <v>0</v>
      </c>
    </row>
    <row r="1542" spans="1:6" x14ac:dyDescent="0.25">
      <c r="A1542" t="s">
        <v>3036</v>
      </c>
      <c r="B1542" t="s">
        <v>3037</v>
      </c>
      <c r="C1542">
        <v>0</v>
      </c>
      <c r="D1542">
        <v>0</v>
      </c>
      <c r="E1542">
        <v>0</v>
      </c>
      <c r="F1542">
        <v>0</v>
      </c>
    </row>
    <row r="1543" spans="1:6" x14ac:dyDescent="0.25">
      <c r="A1543" t="s">
        <v>3038</v>
      </c>
      <c r="B1543" t="s">
        <v>3039</v>
      </c>
      <c r="C1543">
        <v>0</v>
      </c>
      <c r="D1543">
        <v>0</v>
      </c>
      <c r="E1543">
        <v>0</v>
      </c>
      <c r="F1543">
        <v>0</v>
      </c>
    </row>
    <row r="1544" spans="1:6" x14ac:dyDescent="0.25">
      <c r="A1544" t="s">
        <v>3040</v>
      </c>
      <c r="B1544" t="s">
        <v>3041</v>
      </c>
      <c r="C1544">
        <v>0</v>
      </c>
      <c r="D1544">
        <v>0</v>
      </c>
      <c r="E1544">
        <v>0</v>
      </c>
      <c r="F1544">
        <v>0</v>
      </c>
    </row>
    <row r="1545" spans="1:6" x14ac:dyDescent="0.25">
      <c r="A1545" t="s">
        <v>3042</v>
      </c>
      <c r="B1545" t="s">
        <v>3043</v>
      </c>
      <c r="C1545">
        <v>0</v>
      </c>
      <c r="D1545">
        <v>0</v>
      </c>
      <c r="E1545">
        <v>0</v>
      </c>
      <c r="F1545">
        <v>0</v>
      </c>
    </row>
    <row r="1546" spans="1:6" x14ac:dyDescent="0.25">
      <c r="A1546" t="s">
        <v>3044</v>
      </c>
      <c r="B1546" t="s">
        <v>3045</v>
      </c>
      <c r="C1546">
        <v>0</v>
      </c>
      <c r="D1546">
        <v>0</v>
      </c>
      <c r="E1546">
        <v>0</v>
      </c>
      <c r="F1546">
        <v>0</v>
      </c>
    </row>
    <row r="1547" spans="1:6" x14ac:dyDescent="0.25">
      <c r="A1547" t="s">
        <v>3046</v>
      </c>
      <c r="B1547" t="s">
        <v>3045</v>
      </c>
      <c r="C1547">
        <v>0</v>
      </c>
      <c r="D1547">
        <v>0</v>
      </c>
      <c r="E1547">
        <v>0</v>
      </c>
      <c r="F1547">
        <v>0</v>
      </c>
    </row>
    <row r="1548" spans="1:6" x14ac:dyDescent="0.25">
      <c r="A1548" t="s">
        <v>3047</v>
      </c>
      <c r="B1548" t="s">
        <v>3048</v>
      </c>
      <c r="C1548" s="1">
        <v>33448321.25</v>
      </c>
      <c r="D1548" s="1">
        <v>61622484.799999997</v>
      </c>
      <c r="E1548" s="1">
        <v>78395659.75</v>
      </c>
      <c r="F1548" s="1">
        <v>50221496.200000003</v>
      </c>
    </row>
    <row r="1549" spans="1:6" x14ac:dyDescent="0.25">
      <c r="A1549" t="s">
        <v>3049</v>
      </c>
      <c r="B1549" t="s">
        <v>3050</v>
      </c>
      <c r="C1549" s="1">
        <v>6554652.54</v>
      </c>
      <c r="D1549" s="1">
        <v>10635185.59</v>
      </c>
      <c r="E1549" s="1">
        <v>36823904.93</v>
      </c>
      <c r="F1549" s="1">
        <v>32743371.879999999</v>
      </c>
    </row>
    <row r="1550" spans="1:6" x14ac:dyDescent="0.25">
      <c r="A1550" t="s">
        <v>3051</v>
      </c>
      <c r="B1550" t="s">
        <v>3052</v>
      </c>
      <c r="C1550" s="1">
        <v>10289371.6</v>
      </c>
      <c r="D1550" s="1">
        <v>10247780.59</v>
      </c>
      <c r="E1550" s="1">
        <v>36089253.770000003</v>
      </c>
      <c r="F1550" s="1">
        <v>36130844.780000001</v>
      </c>
    </row>
    <row r="1551" spans="1:6" x14ac:dyDescent="0.25">
      <c r="A1551" t="s">
        <v>3053</v>
      </c>
      <c r="B1551" t="s">
        <v>3054</v>
      </c>
      <c r="C1551" s="1">
        <v>737468.22</v>
      </c>
      <c r="D1551" s="1">
        <v>350341</v>
      </c>
      <c r="E1551" s="1">
        <v>636688.48</v>
      </c>
      <c r="F1551" s="1">
        <v>1023815.7</v>
      </c>
    </row>
    <row r="1552" spans="1:6" x14ac:dyDescent="0.25">
      <c r="A1552" t="s">
        <v>3055</v>
      </c>
      <c r="B1552" t="s">
        <v>3056</v>
      </c>
      <c r="C1552" s="1">
        <v>91011.09</v>
      </c>
      <c r="D1552">
        <v>0</v>
      </c>
      <c r="E1552" s="1">
        <v>57066.53</v>
      </c>
      <c r="F1552" s="1">
        <v>148077.62</v>
      </c>
    </row>
    <row r="1553" spans="1:6" x14ac:dyDescent="0.25">
      <c r="A1553" t="s">
        <v>3057</v>
      </c>
      <c r="B1553" t="s">
        <v>3058</v>
      </c>
      <c r="C1553" s="1">
        <v>-231478.96</v>
      </c>
      <c r="D1553" s="1">
        <v>37064</v>
      </c>
      <c r="E1553" s="1">
        <v>40896.15</v>
      </c>
      <c r="F1553" s="1">
        <v>-227646.81</v>
      </c>
    </row>
    <row r="1554" spans="1:6" x14ac:dyDescent="0.25">
      <c r="A1554" t="s">
        <v>3059</v>
      </c>
      <c r="B1554" t="s">
        <v>3060</v>
      </c>
      <c r="C1554" s="1">
        <v>-4331719.41</v>
      </c>
      <c r="D1554">
        <v>0</v>
      </c>
      <c r="E1554">
        <v>0</v>
      </c>
      <c r="F1554" s="1">
        <v>-4331719.41</v>
      </c>
    </row>
    <row r="1555" spans="1:6" x14ac:dyDescent="0.25">
      <c r="A1555" t="s">
        <v>3061</v>
      </c>
      <c r="B1555" t="s">
        <v>3062</v>
      </c>
      <c r="C1555" s="1">
        <v>56652.93</v>
      </c>
      <c r="D1555">
        <v>0</v>
      </c>
      <c r="E1555">
        <v>0</v>
      </c>
      <c r="F1555" s="1">
        <v>56652.93</v>
      </c>
    </row>
    <row r="1556" spans="1:6" x14ac:dyDescent="0.25">
      <c r="A1556" t="s">
        <v>3063</v>
      </c>
      <c r="B1556" t="s">
        <v>3064</v>
      </c>
      <c r="C1556" s="1">
        <v>56652.93</v>
      </c>
      <c r="D1556">
        <v>0</v>
      </c>
      <c r="E1556">
        <v>0</v>
      </c>
      <c r="F1556" s="1">
        <v>56652.93</v>
      </c>
    </row>
    <row r="1557" spans="1:6" x14ac:dyDescent="0.25">
      <c r="A1557" t="s">
        <v>3065</v>
      </c>
      <c r="B1557" t="s">
        <v>3066</v>
      </c>
      <c r="C1557" s="1">
        <v>-22835.24</v>
      </c>
      <c r="D1557" s="1">
        <v>91627.42</v>
      </c>
      <c r="E1557" s="1">
        <v>364499.11</v>
      </c>
      <c r="F1557" s="1">
        <v>250036.45</v>
      </c>
    </row>
    <row r="1558" spans="1:6" x14ac:dyDescent="0.25">
      <c r="A1558" t="s">
        <v>3067</v>
      </c>
      <c r="B1558" t="s">
        <v>3068</v>
      </c>
      <c r="C1558" s="1">
        <v>68647.240000000005</v>
      </c>
      <c r="D1558" s="1">
        <v>68720.710000000006</v>
      </c>
      <c r="E1558" s="1">
        <v>341592.4</v>
      </c>
      <c r="F1558" s="1">
        <v>341518.93</v>
      </c>
    </row>
    <row r="1559" spans="1:6" x14ac:dyDescent="0.25">
      <c r="A1559" t="s">
        <v>3069</v>
      </c>
      <c r="B1559" t="s">
        <v>3070</v>
      </c>
      <c r="C1559">
        <v>0</v>
      </c>
      <c r="D1559">
        <v>0</v>
      </c>
      <c r="E1559">
        <v>0</v>
      </c>
      <c r="F1559">
        <v>0</v>
      </c>
    </row>
    <row r="1560" spans="1:6" x14ac:dyDescent="0.25">
      <c r="A1560" t="s">
        <v>3071</v>
      </c>
      <c r="B1560" t="s">
        <v>3072</v>
      </c>
      <c r="C1560">
        <v>0</v>
      </c>
      <c r="D1560">
        <v>0</v>
      </c>
      <c r="E1560">
        <v>0</v>
      </c>
      <c r="F1560">
        <v>0</v>
      </c>
    </row>
    <row r="1561" spans="1:6" x14ac:dyDescent="0.25">
      <c r="A1561" t="s">
        <v>3073</v>
      </c>
      <c r="B1561" t="s">
        <v>3074</v>
      </c>
      <c r="C1561">
        <v>0</v>
      </c>
      <c r="D1561">
        <v>0</v>
      </c>
      <c r="E1561">
        <v>0</v>
      </c>
      <c r="F1561">
        <v>0</v>
      </c>
    </row>
    <row r="1562" spans="1:6" x14ac:dyDescent="0.25">
      <c r="A1562" t="s">
        <v>3075</v>
      </c>
      <c r="B1562" t="s">
        <v>3076</v>
      </c>
      <c r="C1562" s="1">
        <v>-91482.48</v>
      </c>
      <c r="D1562" s="1">
        <v>22906.71</v>
      </c>
      <c r="E1562" s="1">
        <v>22906.71</v>
      </c>
      <c r="F1562" s="1">
        <v>-91482.48</v>
      </c>
    </row>
    <row r="1563" spans="1:6" x14ac:dyDescent="0.25">
      <c r="A1563" t="s">
        <v>3077</v>
      </c>
      <c r="B1563" t="s">
        <v>3078</v>
      </c>
      <c r="C1563" s="1">
        <v>23261703.109999999</v>
      </c>
      <c r="D1563" s="1">
        <v>50300799.020000003</v>
      </c>
      <c r="E1563" s="1">
        <v>40706909.990000002</v>
      </c>
      <c r="F1563" s="1">
        <v>13667814.08</v>
      </c>
    </row>
    <row r="1564" spans="1:6" x14ac:dyDescent="0.25">
      <c r="A1564" t="s">
        <v>3079</v>
      </c>
      <c r="B1564" t="s">
        <v>3080</v>
      </c>
      <c r="C1564">
        <v>0</v>
      </c>
      <c r="D1564">
        <v>0</v>
      </c>
      <c r="E1564">
        <v>0</v>
      </c>
      <c r="F1564">
        <v>0</v>
      </c>
    </row>
    <row r="1565" spans="1:6" x14ac:dyDescent="0.25">
      <c r="A1565" t="s">
        <v>3081</v>
      </c>
      <c r="B1565" t="s">
        <v>3082</v>
      </c>
      <c r="C1565" s="1">
        <v>272713.90000000002</v>
      </c>
      <c r="D1565" s="1">
        <v>2500160.62</v>
      </c>
      <c r="E1565" s="1">
        <v>2500160.62</v>
      </c>
      <c r="F1565" s="1">
        <v>272713.90000000002</v>
      </c>
    </row>
    <row r="1566" spans="1:6" x14ac:dyDescent="0.25">
      <c r="A1566" t="s">
        <v>3083</v>
      </c>
      <c r="B1566" t="s">
        <v>3084</v>
      </c>
      <c r="C1566">
        <v>0</v>
      </c>
      <c r="D1566">
        <v>0</v>
      </c>
      <c r="E1566">
        <v>0</v>
      </c>
      <c r="F1566">
        <v>0</v>
      </c>
    </row>
    <row r="1567" spans="1:6" x14ac:dyDescent="0.25">
      <c r="A1567" t="s">
        <v>3085</v>
      </c>
      <c r="B1567" t="s">
        <v>3086</v>
      </c>
      <c r="C1567">
        <v>0</v>
      </c>
      <c r="D1567">
        <v>0</v>
      </c>
      <c r="E1567">
        <v>0</v>
      </c>
      <c r="F1567">
        <v>0</v>
      </c>
    </row>
    <row r="1568" spans="1:6" x14ac:dyDescent="0.25">
      <c r="A1568" t="s">
        <v>3087</v>
      </c>
      <c r="B1568" t="s">
        <v>3088</v>
      </c>
      <c r="C1568" s="1">
        <v>-1688.97</v>
      </c>
      <c r="D1568">
        <v>0</v>
      </c>
      <c r="E1568">
        <v>0</v>
      </c>
      <c r="F1568" s="1">
        <v>-1688.97</v>
      </c>
    </row>
    <row r="1569" spans="1:6" x14ac:dyDescent="0.25">
      <c r="A1569" t="s">
        <v>3089</v>
      </c>
      <c r="B1569" t="s">
        <v>3090</v>
      </c>
      <c r="C1569" s="1">
        <v>18822.240000000002</v>
      </c>
      <c r="D1569">
        <v>0</v>
      </c>
      <c r="E1569" s="1">
        <v>109554.67</v>
      </c>
      <c r="F1569" s="1">
        <v>128376.91</v>
      </c>
    </row>
    <row r="1570" spans="1:6" x14ac:dyDescent="0.25">
      <c r="A1570" t="s">
        <v>3091</v>
      </c>
      <c r="B1570" t="s">
        <v>3092</v>
      </c>
      <c r="C1570">
        <v>0</v>
      </c>
      <c r="D1570">
        <v>0</v>
      </c>
      <c r="E1570">
        <v>0</v>
      </c>
      <c r="F1570">
        <v>0</v>
      </c>
    </row>
    <row r="1571" spans="1:6" x14ac:dyDescent="0.25">
      <c r="A1571" t="s">
        <v>3093</v>
      </c>
      <c r="B1571" t="s">
        <v>3094</v>
      </c>
      <c r="C1571">
        <v>0</v>
      </c>
      <c r="D1571">
        <v>0</v>
      </c>
      <c r="E1571">
        <v>0</v>
      </c>
      <c r="F1571">
        <v>0</v>
      </c>
    </row>
    <row r="1572" spans="1:6" x14ac:dyDescent="0.25">
      <c r="A1572" t="s">
        <v>3095</v>
      </c>
      <c r="B1572" t="s">
        <v>3096</v>
      </c>
      <c r="C1572">
        <v>0</v>
      </c>
      <c r="D1572">
        <v>0</v>
      </c>
      <c r="E1572">
        <v>0</v>
      </c>
      <c r="F1572">
        <v>0</v>
      </c>
    </row>
    <row r="1573" spans="1:6" x14ac:dyDescent="0.25">
      <c r="A1573" t="s">
        <v>3097</v>
      </c>
      <c r="B1573" t="s">
        <v>3098</v>
      </c>
      <c r="C1573">
        <v>0</v>
      </c>
      <c r="D1573">
        <v>0</v>
      </c>
      <c r="E1573">
        <v>0</v>
      </c>
      <c r="F1573">
        <v>0</v>
      </c>
    </row>
    <row r="1574" spans="1:6" x14ac:dyDescent="0.25">
      <c r="A1574" t="s">
        <v>3099</v>
      </c>
      <c r="B1574" t="s">
        <v>3100</v>
      </c>
      <c r="C1574">
        <v>0</v>
      </c>
      <c r="D1574">
        <v>0</v>
      </c>
      <c r="E1574">
        <v>0</v>
      </c>
      <c r="F1574">
        <v>0</v>
      </c>
    </row>
    <row r="1575" spans="1:6" x14ac:dyDescent="0.25">
      <c r="A1575" t="s">
        <v>3101</v>
      </c>
      <c r="B1575" t="s">
        <v>3102</v>
      </c>
      <c r="C1575">
        <v>0</v>
      </c>
      <c r="D1575">
        <v>0</v>
      </c>
      <c r="E1575">
        <v>0</v>
      </c>
      <c r="F1575">
        <v>0</v>
      </c>
    </row>
    <row r="1576" spans="1:6" x14ac:dyDescent="0.25">
      <c r="A1576" t="s">
        <v>3103</v>
      </c>
      <c r="B1576" t="s">
        <v>3104</v>
      </c>
      <c r="C1576">
        <v>0</v>
      </c>
      <c r="D1576">
        <v>0</v>
      </c>
      <c r="E1576">
        <v>0</v>
      </c>
      <c r="F1576">
        <v>0</v>
      </c>
    </row>
    <row r="1577" spans="1:6" x14ac:dyDescent="0.25">
      <c r="A1577" t="s">
        <v>3105</v>
      </c>
      <c r="B1577" t="s">
        <v>3106</v>
      </c>
      <c r="C1577">
        <v>0</v>
      </c>
      <c r="D1577">
        <v>0</v>
      </c>
      <c r="E1577">
        <v>0</v>
      </c>
      <c r="F1577">
        <v>0</v>
      </c>
    </row>
    <row r="1578" spans="1:6" x14ac:dyDescent="0.25">
      <c r="A1578" t="s">
        <v>3107</v>
      </c>
      <c r="B1578" t="s">
        <v>3108</v>
      </c>
      <c r="C1578">
        <v>0</v>
      </c>
      <c r="D1578">
        <v>0</v>
      </c>
      <c r="E1578">
        <v>0</v>
      </c>
      <c r="F1578">
        <v>0</v>
      </c>
    </row>
    <row r="1579" spans="1:6" x14ac:dyDescent="0.25">
      <c r="A1579" t="s">
        <v>3109</v>
      </c>
      <c r="B1579" t="s">
        <v>3110</v>
      </c>
      <c r="C1579">
        <v>0</v>
      </c>
      <c r="D1579">
        <v>0</v>
      </c>
      <c r="E1579">
        <v>0</v>
      </c>
      <c r="F1579">
        <v>0</v>
      </c>
    </row>
    <row r="1580" spans="1:6" x14ac:dyDescent="0.25">
      <c r="A1580" t="s">
        <v>3111</v>
      </c>
      <c r="B1580" t="s">
        <v>3112</v>
      </c>
      <c r="C1580">
        <v>0</v>
      </c>
      <c r="D1580">
        <v>0</v>
      </c>
      <c r="E1580">
        <v>0</v>
      </c>
      <c r="F1580">
        <v>0</v>
      </c>
    </row>
    <row r="1581" spans="1:6" x14ac:dyDescent="0.25">
      <c r="A1581" t="s">
        <v>3113</v>
      </c>
      <c r="B1581" t="s">
        <v>3114</v>
      </c>
      <c r="C1581">
        <v>0</v>
      </c>
      <c r="D1581">
        <v>0</v>
      </c>
      <c r="E1581">
        <v>0</v>
      </c>
      <c r="F1581">
        <v>0</v>
      </c>
    </row>
    <row r="1582" spans="1:6" x14ac:dyDescent="0.25">
      <c r="A1582" t="s">
        <v>3115</v>
      </c>
      <c r="B1582" t="s">
        <v>3116</v>
      </c>
      <c r="C1582">
        <v>0</v>
      </c>
      <c r="D1582">
        <v>0</v>
      </c>
      <c r="E1582">
        <v>0</v>
      </c>
      <c r="F1582">
        <v>0</v>
      </c>
    </row>
    <row r="1583" spans="1:6" x14ac:dyDescent="0.25">
      <c r="A1583" t="s">
        <v>3117</v>
      </c>
      <c r="B1583" t="s">
        <v>3118</v>
      </c>
      <c r="C1583">
        <v>0</v>
      </c>
      <c r="D1583">
        <v>0</v>
      </c>
      <c r="E1583">
        <v>0</v>
      </c>
      <c r="F1583">
        <v>0</v>
      </c>
    </row>
    <row r="1584" spans="1:6" x14ac:dyDescent="0.25">
      <c r="A1584" t="s">
        <v>3119</v>
      </c>
      <c r="B1584" t="s">
        <v>3120</v>
      </c>
      <c r="C1584">
        <v>0</v>
      </c>
      <c r="D1584">
        <v>0</v>
      </c>
      <c r="E1584">
        <v>0</v>
      </c>
      <c r="F1584">
        <v>0</v>
      </c>
    </row>
    <row r="1585" spans="1:6" x14ac:dyDescent="0.25">
      <c r="A1585" t="s">
        <v>3121</v>
      </c>
      <c r="B1585" t="s">
        <v>3122</v>
      </c>
      <c r="C1585">
        <v>0</v>
      </c>
      <c r="D1585">
        <v>0</v>
      </c>
      <c r="E1585">
        <v>0</v>
      </c>
      <c r="F1585">
        <v>0</v>
      </c>
    </row>
    <row r="1586" spans="1:6" x14ac:dyDescent="0.25">
      <c r="A1586" t="s">
        <v>3123</v>
      </c>
      <c r="B1586" t="s">
        <v>3124</v>
      </c>
      <c r="C1586">
        <v>0</v>
      </c>
      <c r="D1586">
        <v>0</v>
      </c>
      <c r="E1586">
        <v>0</v>
      </c>
      <c r="F1586">
        <v>0</v>
      </c>
    </row>
    <row r="1587" spans="1:6" x14ac:dyDescent="0.25">
      <c r="A1587" t="s">
        <v>3125</v>
      </c>
      <c r="B1587" t="s">
        <v>3126</v>
      </c>
      <c r="C1587">
        <v>0</v>
      </c>
      <c r="D1587">
        <v>0</v>
      </c>
      <c r="E1587">
        <v>0</v>
      </c>
      <c r="F1587">
        <v>0</v>
      </c>
    </row>
    <row r="1588" spans="1:6" x14ac:dyDescent="0.25">
      <c r="A1588" t="s">
        <v>3127</v>
      </c>
      <c r="B1588" t="s">
        <v>3128</v>
      </c>
      <c r="C1588">
        <v>0</v>
      </c>
      <c r="D1588">
        <v>0</v>
      </c>
      <c r="E1588">
        <v>0</v>
      </c>
      <c r="F1588">
        <v>0</v>
      </c>
    </row>
    <row r="1589" spans="1:6" x14ac:dyDescent="0.25">
      <c r="A1589" t="s">
        <v>3129</v>
      </c>
      <c r="B1589" t="s">
        <v>3130</v>
      </c>
      <c r="C1589">
        <v>0</v>
      </c>
      <c r="D1589">
        <v>0</v>
      </c>
      <c r="E1589">
        <v>0</v>
      </c>
      <c r="F1589">
        <v>0</v>
      </c>
    </row>
    <row r="1590" spans="1:6" x14ac:dyDescent="0.25">
      <c r="A1590" t="s">
        <v>3131</v>
      </c>
      <c r="B1590" t="s">
        <v>3132</v>
      </c>
      <c r="C1590">
        <v>0</v>
      </c>
      <c r="D1590">
        <v>0</v>
      </c>
      <c r="E1590">
        <v>0</v>
      </c>
      <c r="F1590">
        <v>0</v>
      </c>
    </row>
    <row r="1591" spans="1:6" x14ac:dyDescent="0.25">
      <c r="A1591" t="s">
        <v>3133</v>
      </c>
      <c r="B1591" t="s">
        <v>3134</v>
      </c>
      <c r="C1591">
        <v>0</v>
      </c>
      <c r="D1591">
        <v>0</v>
      </c>
      <c r="E1591">
        <v>0</v>
      </c>
      <c r="F1591">
        <v>0</v>
      </c>
    </row>
    <row r="1592" spans="1:6" x14ac:dyDescent="0.25">
      <c r="A1592" t="s">
        <v>3135</v>
      </c>
      <c r="B1592" t="s">
        <v>3136</v>
      </c>
      <c r="C1592">
        <v>0</v>
      </c>
      <c r="D1592">
        <v>0</v>
      </c>
      <c r="E1592">
        <v>0</v>
      </c>
      <c r="F1592">
        <v>0</v>
      </c>
    </row>
    <row r="1593" spans="1:6" x14ac:dyDescent="0.25">
      <c r="A1593" t="s">
        <v>3137</v>
      </c>
      <c r="B1593" t="s">
        <v>3138</v>
      </c>
      <c r="C1593">
        <v>0</v>
      </c>
      <c r="D1593">
        <v>0</v>
      </c>
      <c r="E1593">
        <v>0</v>
      </c>
      <c r="F1593">
        <v>0</v>
      </c>
    </row>
    <row r="1594" spans="1:6" x14ac:dyDescent="0.25">
      <c r="A1594" t="s">
        <v>3139</v>
      </c>
      <c r="B1594" t="s">
        <v>3140</v>
      </c>
      <c r="C1594">
        <v>0</v>
      </c>
      <c r="D1594">
        <v>0</v>
      </c>
      <c r="E1594">
        <v>0</v>
      </c>
      <c r="F1594">
        <v>0</v>
      </c>
    </row>
    <row r="1595" spans="1:6" x14ac:dyDescent="0.25">
      <c r="A1595" t="s">
        <v>3141</v>
      </c>
      <c r="B1595" t="s">
        <v>3142</v>
      </c>
      <c r="C1595">
        <v>0</v>
      </c>
      <c r="D1595">
        <v>0</v>
      </c>
      <c r="E1595">
        <v>0</v>
      </c>
      <c r="F1595">
        <v>0</v>
      </c>
    </row>
    <row r="1596" spans="1:6" x14ac:dyDescent="0.25">
      <c r="A1596" t="s">
        <v>3143</v>
      </c>
      <c r="B1596" t="s">
        <v>3144</v>
      </c>
      <c r="C1596">
        <v>0</v>
      </c>
      <c r="D1596">
        <v>0</v>
      </c>
      <c r="E1596">
        <v>0</v>
      </c>
      <c r="F1596">
        <v>0</v>
      </c>
    </row>
    <row r="1597" spans="1:6" x14ac:dyDescent="0.25">
      <c r="A1597" t="s">
        <v>3145</v>
      </c>
      <c r="B1597" t="s">
        <v>3146</v>
      </c>
      <c r="C1597">
        <v>0</v>
      </c>
      <c r="D1597">
        <v>0</v>
      </c>
      <c r="E1597">
        <v>0</v>
      </c>
      <c r="F1597">
        <v>0</v>
      </c>
    </row>
    <row r="1598" spans="1:6" x14ac:dyDescent="0.25">
      <c r="A1598" t="s">
        <v>3147</v>
      </c>
      <c r="B1598" t="s">
        <v>3148</v>
      </c>
      <c r="C1598">
        <v>0</v>
      </c>
      <c r="D1598">
        <v>0</v>
      </c>
      <c r="E1598">
        <v>0</v>
      </c>
      <c r="F1598">
        <v>0</v>
      </c>
    </row>
    <row r="1599" spans="1:6" x14ac:dyDescent="0.25">
      <c r="A1599" t="s">
        <v>3149</v>
      </c>
      <c r="B1599" t="s">
        <v>3150</v>
      </c>
      <c r="C1599" s="1">
        <v>65543.83</v>
      </c>
      <c r="D1599">
        <v>0</v>
      </c>
      <c r="E1599">
        <v>0</v>
      </c>
      <c r="F1599" s="1">
        <v>65543.83</v>
      </c>
    </row>
    <row r="1600" spans="1:6" x14ac:dyDescent="0.25">
      <c r="A1600" t="s">
        <v>3151</v>
      </c>
      <c r="B1600" t="s">
        <v>3152</v>
      </c>
      <c r="C1600">
        <v>0</v>
      </c>
      <c r="D1600">
        <v>0</v>
      </c>
      <c r="E1600">
        <v>0</v>
      </c>
      <c r="F1600">
        <v>0</v>
      </c>
    </row>
    <row r="1601" spans="1:6" x14ac:dyDescent="0.25">
      <c r="A1601" t="s">
        <v>3153</v>
      </c>
      <c r="B1601" t="s">
        <v>3154</v>
      </c>
      <c r="C1601">
        <v>0</v>
      </c>
      <c r="D1601">
        <v>0</v>
      </c>
      <c r="E1601">
        <v>0</v>
      </c>
      <c r="F1601">
        <v>0</v>
      </c>
    </row>
    <row r="1602" spans="1:6" x14ac:dyDescent="0.25">
      <c r="A1602" t="s">
        <v>3155</v>
      </c>
      <c r="B1602" t="s">
        <v>3156</v>
      </c>
      <c r="C1602">
        <v>0</v>
      </c>
      <c r="D1602">
        <v>0</v>
      </c>
      <c r="E1602">
        <v>0</v>
      </c>
      <c r="F1602">
        <v>0</v>
      </c>
    </row>
    <row r="1603" spans="1:6" x14ac:dyDescent="0.25">
      <c r="A1603" t="s">
        <v>3157</v>
      </c>
      <c r="B1603" t="s">
        <v>3158</v>
      </c>
      <c r="C1603">
        <v>0</v>
      </c>
      <c r="D1603">
        <v>0</v>
      </c>
      <c r="E1603">
        <v>0</v>
      </c>
      <c r="F1603">
        <v>0</v>
      </c>
    </row>
    <row r="1604" spans="1:6" x14ac:dyDescent="0.25">
      <c r="A1604" t="s">
        <v>3159</v>
      </c>
      <c r="B1604" t="s">
        <v>3160</v>
      </c>
      <c r="C1604">
        <v>0</v>
      </c>
      <c r="D1604">
        <v>0</v>
      </c>
      <c r="E1604">
        <v>0</v>
      </c>
      <c r="F1604">
        <v>0</v>
      </c>
    </row>
    <row r="1605" spans="1:6" x14ac:dyDescent="0.25">
      <c r="A1605" t="s">
        <v>3161</v>
      </c>
      <c r="B1605" t="s">
        <v>3162</v>
      </c>
      <c r="C1605">
        <v>0</v>
      </c>
      <c r="D1605">
        <v>0</v>
      </c>
      <c r="E1605">
        <v>0</v>
      </c>
      <c r="F1605">
        <v>0</v>
      </c>
    </row>
    <row r="1606" spans="1:6" x14ac:dyDescent="0.25">
      <c r="A1606" t="s">
        <v>3163</v>
      </c>
      <c r="B1606" t="s">
        <v>3164</v>
      </c>
      <c r="C1606">
        <v>0</v>
      </c>
      <c r="D1606">
        <v>0</v>
      </c>
      <c r="E1606">
        <v>0</v>
      </c>
      <c r="F1606">
        <v>0</v>
      </c>
    </row>
    <row r="1607" spans="1:6" x14ac:dyDescent="0.25">
      <c r="A1607" t="s">
        <v>3165</v>
      </c>
      <c r="B1607" t="s">
        <v>3166</v>
      </c>
      <c r="C1607">
        <v>0</v>
      </c>
      <c r="D1607">
        <v>0</v>
      </c>
      <c r="E1607">
        <v>0</v>
      </c>
      <c r="F1607">
        <v>0</v>
      </c>
    </row>
    <row r="1608" spans="1:6" x14ac:dyDescent="0.25">
      <c r="A1608" t="s">
        <v>3167</v>
      </c>
      <c r="B1608" t="s">
        <v>3168</v>
      </c>
      <c r="C1608">
        <v>0</v>
      </c>
      <c r="D1608">
        <v>0</v>
      </c>
      <c r="E1608">
        <v>0</v>
      </c>
      <c r="F1608">
        <v>0</v>
      </c>
    </row>
    <row r="1609" spans="1:6" x14ac:dyDescent="0.25">
      <c r="A1609" t="s">
        <v>3169</v>
      </c>
      <c r="B1609" t="s">
        <v>3170</v>
      </c>
      <c r="C1609">
        <v>-147.54</v>
      </c>
      <c r="D1609">
        <v>0</v>
      </c>
      <c r="E1609">
        <v>0</v>
      </c>
      <c r="F1609">
        <v>-147.54</v>
      </c>
    </row>
    <row r="1610" spans="1:6" x14ac:dyDescent="0.25">
      <c r="A1610" t="s">
        <v>3171</v>
      </c>
      <c r="B1610" t="s">
        <v>3172</v>
      </c>
      <c r="C1610">
        <v>0</v>
      </c>
      <c r="D1610">
        <v>0</v>
      </c>
      <c r="E1610">
        <v>0</v>
      </c>
      <c r="F1610">
        <v>0</v>
      </c>
    </row>
    <row r="1611" spans="1:6" x14ac:dyDescent="0.25">
      <c r="A1611" t="s">
        <v>3173</v>
      </c>
      <c r="B1611" t="s">
        <v>3174</v>
      </c>
      <c r="C1611">
        <v>0</v>
      </c>
      <c r="D1611">
        <v>0</v>
      </c>
      <c r="E1611">
        <v>0</v>
      </c>
      <c r="F1611">
        <v>0</v>
      </c>
    </row>
    <row r="1612" spans="1:6" x14ac:dyDescent="0.25">
      <c r="A1612" t="s">
        <v>3175</v>
      </c>
      <c r="B1612" t="s">
        <v>3176</v>
      </c>
      <c r="C1612">
        <v>0</v>
      </c>
      <c r="D1612">
        <v>0</v>
      </c>
      <c r="E1612">
        <v>0</v>
      </c>
      <c r="F1612">
        <v>0</v>
      </c>
    </row>
    <row r="1613" spans="1:6" x14ac:dyDescent="0.25">
      <c r="A1613" t="s">
        <v>3177</v>
      </c>
      <c r="B1613" t="s">
        <v>3178</v>
      </c>
      <c r="C1613">
        <v>0</v>
      </c>
      <c r="D1613">
        <v>0</v>
      </c>
      <c r="E1613">
        <v>0</v>
      </c>
      <c r="F1613">
        <v>0</v>
      </c>
    </row>
    <row r="1614" spans="1:6" x14ac:dyDescent="0.25">
      <c r="A1614" t="s">
        <v>3179</v>
      </c>
      <c r="B1614" t="s">
        <v>3180</v>
      </c>
      <c r="C1614">
        <v>0</v>
      </c>
      <c r="D1614">
        <v>0</v>
      </c>
      <c r="E1614">
        <v>0</v>
      </c>
      <c r="F1614">
        <v>0</v>
      </c>
    </row>
    <row r="1615" spans="1:6" x14ac:dyDescent="0.25">
      <c r="A1615" t="s">
        <v>3181</v>
      </c>
      <c r="B1615" t="s">
        <v>3182</v>
      </c>
      <c r="C1615">
        <v>0</v>
      </c>
      <c r="D1615">
        <v>0</v>
      </c>
      <c r="E1615">
        <v>0</v>
      </c>
      <c r="F1615">
        <v>0</v>
      </c>
    </row>
    <row r="1616" spans="1:6" x14ac:dyDescent="0.25">
      <c r="A1616" t="s">
        <v>3183</v>
      </c>
      <c r="B1616" t="s">
        <v>3184</v>
      </c>
      <c r="C1616">
        <v>0</v>
      </c>
      <c r="D1616">
        <v>0</v>
      </c>
      <c r="E1616">
        <v>0</v>
      </c>
      <c r="F1616">
        <v>0</v>
      </c>
    </row>
    <row r="1617" spans="1:6" x14ac:dyDescent="0.25">
      <c r="A1617" t="s">
        <v>3185</v>
      </c>
      <c r="B1617" t="s">
        <v>3186</v>
      </c>
      <c r="C1617">
        <v>0</v>
      </c>
      <c r="D1617">
        <v>0</v>
      </c>
      <c r="E1617">
        <v>0</v>
      </c>
      <c r="F1617">
        <v>0</v>
      </c>
    </row>
    <row r="1618" spans="1:6" x14ac:dyDescent="0.25">
      <c r="A1618" t="s">
        <v>3187</v>
      </c>
      <c r="B1618" t="s">
        <v>3188</v>
      </c>
      <c r="C1618">
        <v>0</v>
      </c>
      <c r="D1618">
        <v>0</v>
      </c>
      <c r="E1618">
        <v>0</v>
      </c>
      <c r="F1618">
        <v>0</v>
      </c>
    </row>
    <row r="1619" spans="1:6" x14ac:dyDescent="0.25">
      <c r="A1619" t="s">
        <v>3189</v>
      </c>
      <c r="B1619" t="s">
        <v>3190</v>
      </c>
      <c r="C1619">
        <v>0</v>
      </c>
      <c r="D1619">
        <v>0</v>
      </c>
      <c r="E1619">
        <v>0</v>
      </c>
      <c r="F1619">
        <v>0</v>
      </c>
    </row>
    <row r="1620" spans="1:6" x14ac:dyDescent="0.25">
      <c r="A1620" t="s">
        <v>3191</v>
      </c>
      <c r="B1620" t="s">
        <v>3192</v>
      </c>
      <c r="C1620" s="1">
        <v>12582871.01</v>
      </c>
      <c r="D1620" s="1">
        <v>1872652.5</v>
      </c>
      <c r="E1620" s="1">
        <v>2175945.23</v>
      </c>
      <c r="F1620" s="1">
        <v>12886163.74</v>
      </c>
    </row>
    <row r="1621" spans="1:6" x14ac:dyDescent="0.25">
      <c r="A1621" t="s">
        <v>3193</v>
      </c>
      <c r="B1621" t="s">
        <v>3194</v>
      </c>
      <c r="C1621">
        <v>0</v>
      </c>
      <c r="D1621">
        <v>0</v>
      </c>
      <c r="E1621">
        <v>0</v>
      </c>
      <c r="F1621">
        <v>0</v>
      </c>
    </row>
    <row r="1622" spans="1:6" x14ac:dyDescent="0.25">
      <c r="A1622" t="s">
        <v>3195</v>
      </c>
      <c r="B1622" t="s">
        <v>3196</v>
      </c>
      <c r="C1622">
        <v>0</v>
      </c>
      <c r="D1622">
        <v>0</v>
      </c>
      <c r="E1622">
        <v>0</v>
      </c>
      <c r="F1622">
        <v>0</v>
      </c>
    </row>
    <row r="1623" spans="1:6" x14ac:dyDescent="0.25">
      <c r="A1623" t="s">
        <v>3197</v>
      </c>
      <c r="B1623" t="s">
        <v>3198</v>
      </c>
      <c r="C1623">
        <v>0</v>
      </c>
      <c r="D1623">
        <v>0</v>
      </c>
      <c r="E1623">
        <v>0</v>
      </c>
      <c r="F1623">
        <v>0</v>
      </c>
    </row>
    <row r="1624" spans="1:6" x14ac:dyDescent="0.25">
      <c r="A1624" t="s">
        <v>3199</v>
      </c>
      <c r="B1624" t="s">
        <v>3200</v>
      </c>
      <c r="C1624">
        <v>0</v>
      </c>
      <c r="D1624">
        <v>0</v>
      </c>
      <c r="E1624">
        <v>0</v>
      </c>
      <c r="F1624">
        <v>0</v>
      </c>
    </row>
    <row r="1625" spans="1:6" x14ac:dyDescent="0.25">
      <c r="A1625" t="s">
        <v>3201</v>
      </c>
      <c r="B1625" t="s">
        <v>3202</v>
      </c>
      <c r="C1625">
        <v>0</v>
      </c>
      <c r="D1625">
        <v>0</v>
      </c>
      <c r="E1625">
        <v>0</v>
      </c>
      <c r="F1625">
        <v>0</v>
      </c>
    </row>
    <row r="1626" spans="1:6" x14ac:dyDescent="0.25">
      <c r="A1626" t="s">
        <v>3203</v>
      </c>
      <c r="B1626" t="s">
        <v>3204</v>
      </c>
      <c r="C1626">
        <v>0</v>
      </c>
      <c r="D1626">
        <v>0</v>
      </c>
      <c r="E1626">
        <v>0</v>
      </c>
      <c r="F1626">
        <v>0</v>
      </c>
    </row>
    <row r="1627" spans="1:6" x14ac:dyDescent="0.25">
      <c r="A1627" t="s">
        <v>3205</v>
      </c>
      <c r="B1627" t="s">
        <v>3206</v>
      </c>
      <c r="C1627">
        <v>0</v>
      </c>
      <c r="D1627">
        <v>0</v>
      </c>
      <c r="E1627">
        <v>0</v>
      </c>
      <c r="F1627">
        <v>0</v>
      </c>
    </row>
    <row r="1628" spans="1:6" x14ac:dyDescent="0.25">
      <c r="A1628" t="s">
        <v>3207</v>
      </c>
      <c r="B1628" t="s">
        <v>3208</v>
      </c>
      <c r="C1628">
        <v>0</v>
      </c>
      <c r="D1628">
        <v>0</v>
      </c>
      <c r="E1628">
        <v>0</v>
      </c>
      <c r="F1628">
        <v>0</v>
      </c>
    </row>
    <row r="1629" spans="1:6" x14ac:dyDescent="0.25">
      <c r="A1629" t="s">
        <v>3209</v>
      </c>
      <c r="B1629" t="s">
        <v>3210</v>
      </c>
      <c r="C1629" s="1">
        <v>-35730.15</v>
      </c>
      <c r="D1629" s="1">
        <v>17694.240000000002</v>
      </c>
      <c r="E1629" s="1">
        <v>13669.14</v>
      </c>
      <c r="F1629" s="1">
        <v>-39755.25</v>
      </c>
    </row>
    <row r="1630" spans="1:6" x14ac:dyDescent="0.25">
      <c r="A1630" t="s">
        <v>3211</v>
      </c>
      <c r="B1630" t="s">
        <v>3212</v>
      </c>
      <c r="C1630">
        <v>0</v>
      </c>
      <c r="D1630">
        <v>0</v>
      </c>
      <c r="E1630">
        <v>0</v>
      </c>
      <c r="F1630">
        <v>0</v>
      </c>
    </row>
    <row r="1631" spans="1:6" x14ac:dyDescent="0.25">
      <c r="A1631" t="s">
        <v>3213</v>
      </c>
      <c r="B1631" t="s">
        <v>3214</v>
      </c>
      <c r="C1631">
        <v>0</v>
      </c>
      <c r="D1631">
        <v>0</v>
      </c>
      <c r="E1631">
        <v>0</v>
      </c>
      <c r="F1631">
        <v>0</v>
      </c>
    </row>
    <row r="1632" spans="1:6" x14ac:dyDescent="0.25">
      <c r="A1632" t="s">
        <v>3215</v>
      </c>
      <c r="B1632" t="s">
        <v>3078</v>
      </c>
      <c r="C1632" s="1">
        <v>-103685.34</v>
      </c>
      <c r="D1632" s="1">
        <v>17021133.079999998</v>
      </c>
      <c r="E1632" s="1">
        <v>17021133.079999998</v>
      </c>
      <c r="F1632" s="1">
        <v>-103685.34</v>
      </c>
    </row>
    <row r="1633" spans="1:6" x14ac:dyDescent="0.25">
      <c r="A1633" t="s">
        <v>3216</v>
      </c>
      <c r="B1633" t="s">
        <v>3217</v>
      </c>
      <c r="C1633" s="1">
        <v>10463004.130000001</v>
      </c>
      <c r="D1633" s="1">
        <v>28889158.579999998</v>
      </c>
      <c r="E1633" s="1">
        <v>18886447.25</v>
      </c>
      <c r="F1633" s="1">
        <v>460292.8</v>
      </c>
    </row>
    <row r="1634" spans="1:6" x14ac:dyDescent="0.25">
      <c r="A1634" t="s">
        <v>3218</v>
      </c>
      <c r="B1634" t="s">
        <v>3219</v>
      </c>
      <c r="C1634" s="1">
        <v>3598147.91</v>
      </c>
      <c r="D1634" s="1">
        <v>594872.77</v>
      </c>
      <c r="E1634" s="1">
        <v>500345.72</v>
      </c>
      <c r="F1634" s="1">
        <v>3503620.86</v>
      </c>
    </row>
    <row r="1635" spans="1:6" x14ac:dyDescent="0.25">
      <c r="A1635" t="s">
        <v>3220</v>
      </c>
      <c r="B1635" t="s">
        <v>3221</v>
      </c>
      <c r="C1635" s="1">
        <v>1590203.99</v>
      </c>
      <c r="D1635">
        <v>0</v>
      </c>
      <c r="E1635">
        <v>0</v>
      </c>
      <c r="F1635" s="1">
        <v>1590203.99</v>
      </c>
    </row>
    <row r="1636" spans="1:6" x14ac:dyDescent="0.25">
      <c r="A1636" t="s">
        <v>3222</v>
      </c>
      <c r="B1636" t="s">
        <v>3223</v>
      </c>
      <c r="C1636" s="1">
        <v>243140.61</v>
      </c>
      <c r="D1636">
        <v>0</v>
      </c>
      <c r="E1636">
        <v>0</v>
      </c>
      <c r="F1636" s="1">
        <v>243140.61</v>
      </c>
    </row>
    <row r="1637" spans="1:6" x14ac:dyDescent="0.25">
      <c r="A1637" t="s">
        <v>3224</v>
      </c>
      <c r="B1637" t="s">
        <v>3225</v>
      </c>
      <c r="C1637">
        <v>0</v>
      </c>
      <c r="D1637">
        <v>0</v>
      </c>
      <c r="E1637">
        <v>0</v>
      </c>
      <c r="F1637">
        <v>0</v>
      </c>
    </row>
    <row r="1638" spans="1:6" x14ac:dyDescent="0.25">
      <c r="A1638" t="s">
        <v>3226</v>
      </c>
      <c r="B1638" t="s">
        <v>3227</v>
      </c>
      <c r="C1638" s="1">
        <v>709248.67</v>
      </c>
      <c r="D1638">
        <v>0</v>
      </c>
      <c r="E1638">
        <v>0</v>
      </c>
      <c r="F1638" s="1">
        <v>709248.67</v>
      </c>
    </row>
    <row r="1639" spans="1:6" x14ac:dyDescent="0.25">
      <c r="A1639" t="s">
        <v>3228</v>
      </c>
      <c r="B1639" t="s">
        <v>3229</v>
      </c>
      <c r="C1639" s="1">
        <v>103156.22</v>
      </c>
      <c r="D1639">
        <v>0</v>
      </c>
      <c r="E1639">
        <v>0</v>
      </c>
      <c r="F1639" s="1">
        <v>103156.22</v>
      </c>
    </row>
    <row r="1640" spans="1:6" x14ac:dyDescent="0.25">
      <c r="A1640" t="s">
        <v>3230</v>
      </c>
      <c r="B1640" t="s">
        <v>3231</v>
      </c>
      <c r="C1640" s="1">
        <v>251303.24</v>
      </c>
      <c r="D1640">
        <v>0</v>
      </c>
      <c r="E1640">
        <v>0</v>
      </c>
      <c r="F1640" s="1">
        <v>251303.24</v>
      </c>
    </row>
    <row r="1641" spans="1:6" x14ac:dyDescent="0.25">
      <c r="A1641" t="s">
        <v>3232</v>
      </c>
      <c r="B1641" t="s">
        <v>3219</v>
      </c>
      <c r="C1641" s="1">
        <v>355600.52</v>
      </c>
      <c r="D1641" s="1">
        <v>166669.04</v>
      </c>
      <c r="E1641" s="1">
        <v>350173.89</v>
      </c>
      <c r="F1641" s="1">
        <v>539105.37</v>
      </c>
    </row>
    <row r="1642" spans="1:6" x14ac:dyDescent="0.25">
      <c r="A1642" t="s">
        <v>3233</v>
      </c>
      <c r="B1642" t="s">
        <v>3234</v>
      </c>
      <c r="C1642" s="1">
        <v>345494.66</v>
      </c>
      <c r="D1642" s="1">
        <v>428203.73</v>
      </c>
      <c r="E1642" s="1">
        <v>150171.82999999999</v>
      </c>
      <c r="F1642" s="1">
        <v>67462.759999999995</v>
      </c>
    </row>
    <row r="1643" spans="1:6" x14ac:dyDescent="0.25">
      <c r="A1643" t="s">
        <v>3235</v>
      </c>
      <c r="B1643" t="s">
        <v>3236</v>
      </c>
      <c r="C1643">
        <v>0</v>
      </c>
      <c r="D1643">
        <v>0</v>
      </c>
      <c r="E1643">
        <v>0</v>
      </c>
      <c r="F1643">
        <v>0</v>
      </c>
    </row>
    <row r="1644" spans="1:6" x14ac:dyDescent="0.25">
      <c r="A1644" t="s">
        <v>3237</v>
      </c>
      <c r="B1644" t="s">
        <v>3238</v>
      </c>
      <c r="C1644">
        <v>0</v>
      </c>
      <c r="D1644">
        <v>0</v>
      </c>
      <c r="E1644">
        <v>0</v>
      </c>
      <c r="F1644">
        <v>0</v>
      </c>
    </row>
    <row r="1645" spans="1:6" x14ac:dyDescent="0.25">
      <c r="A1645" t="s">
        <v>3239</v>
      </c>
      <c r="B1645" t="s">
        <v>3240</v>
      </c>
      <c r="C1645">
        <v>0</v>
      </c>
      <c r="D1645">
        <v>0</v>
      </c>
      <c r="E1645">
        <v>0</v>
      </c>
      <c r="F1645">
        <v>0</v>
      </c>
    </row>
    <row r="1646" spans="1:6" x14ac:dyDescent="0.25">
      <c r="A1646" t="s">
        <v>3241</v>
      </c>
      <c r="B1646" t="s">
        <v>3242</v>
      </c>
      <c r="C1646" s="1">
        <v>18538.2</v>
      </c>
      <c r="D1646" s="1">
        <v>31500.47</v>
      </c>
      <c r="E1646" s="1">
        <v>12962.27</v>
      </c>
      <c r="F1646">
        <v>0</v>
      </c>
    </row>
    <row r="1647" spans="1:6" x14ac:dyDescent="0.25">
      <c r="A1647" t="s">
        <v>3243</v>
      </c>
      <c r="B1647" t="s">
        <v>3244</v>
      </c>
      <c r="C1647" s="1">
        <v>18538.2</v>
      </c>
      <c r="D1647" s="1">
        <v>31500.47</v>
      </c>
      <c r="E1647" s="1">
        <v>12962.27</v>
      </c>
      <c r="F1647">
        <v>0</v>
      </c>
    </row>
    <row r="1648" spans="1:6" x14ac:dyDescent="0.25">
      <c r="A1648" t="s">
        <v>3245</v>
      </c>
      <c r="B1648" t="s">
        <v>3246</v>
      </c>
      <c r="C1648">
        <v>0.2</v>
      </c>
      <c r="D1648" s="1">
        <v>4085.3</v>
      </c>
      <c r="E1648" s="1">
        <v>4085.1</v>
      </c>
      <c r="F1648">
        <v>0</v>
      </c>
    </row>
    <row r="1649" spans="1:6" x14ac:dyDescent="0.25">
      <c r="A1649" t="s">
        <v>3247</v>
      </c>
      <c r="B1649" t="s">
        <v>3248</v>
      </c>
      <c r="C1649">
        <v>0</v>
      </c>
      <c r="D1649">
        <v>0</v>
      </c>
      <c r="E1649">
        <v>0</v>
      </c>
      <c r="F1649">
        <v>0</v>
      </c>
    </row>
    <row r="1650" spans="1:6" x14ac:dyDescent="0.25">
      <c r="A1650" t="s">
        <v>3249</v>
      </c>
      <c r="B1650" t="s">
        <v>3250</v>
      </c>
      <c r="C1650">
        <v>0</v>
      </c>
      <c r="D1650">
        <v>0</v>
      </c>
      <c r="E1650">
        <v>0</v>
      </c>
      <c r="F1650">
        <v>0</v>
      </c>
    </row>
    <row r="1651" spans="1:6" x14ac:dyDescent="0.25">
      <c r="A1651" t="s">
        <v>3251</v>
      </c>
      <c r="B1651" t="s">
        <v>3252</v>
      </c>
      <c r="C1651">
        <v>0</v>
      </c>
      <c r="D1651">
        <v>0</v>
      </c>
      <c r="E1651">
        <v>0</v>
      </c>
      <c r="F1651">
        <v>0</v>
      </c>
    </row>
    <row r="1652" spans="1:6" x14ac:dyDescent="0.25">
      <c r="A1652" t="s">
        <v>3253</v>
      </c>
      <c r="B1652" t="s">
        <v>3254</v>
      </c>
      <c r="C1652" s="1">
        <v>2418</v>
      </c>
      <c r="D1652" s="1">
        <v>4682.7</v>
      </c>
      <c r="E1652" s="1">
        <v>2264.6999999999998</v>
      </c>
      <c r="F1652">
        <v>0</v>
      </c>
    </row>
    <row r="1653" spans="1:6" x14ac:dyDescent="0.25">
      <c r="A1653" t="s">
        <v>3255</v>
      </c>
      <c r="B1653" t="s">
        <v>3256</v>
      </c>
      <c r="C1653">
        <v>0</v>
      </c>
      <c r="D1653">
        <v>0</v>
      </c>
      <c r="E1653">
        <v>0</v>
      </c>
      <c r="F1653">
        <v>0</v>
      </c>
    </row>
    <row r="1654" spans="1:6" x14ac:dyDescent="0.25">
      <c r="A1654" t="s">
        <v>3257</v>
      </c>
      <c r="B1654" t="s">
        <v>3258</v>
      </c>
      <c r="C1654">
        <v>0</v>
      </c>
      <c r="D1654">
        <v>0</v>
      </c>
      <c r="E1654">
        <v>0</v>
      </c>
      <c r="F1654">
        <v>0</v>
      </c>
    </row>
    <row r="1655" spans="1:6" x14ac:dyDescent="0.25">
      <c r="A1655" t="s">
        <v>3259</v>
      </c>
      <c r="B1655" t="s">
        <v>3260</v>
      </c>
      <c r="C1655">
        <v>0</v>
      </c>
      <c r="D1655">
        <v>0</v>
      </c>
      <c r="E1655">
        <v>0</v>
      </c>
      <c r="F1655">
        <v>0</v>
      </c>
    </row>
    <row r="1656" spans="1:6" x14ac:dyDescent="0.25">
      <c r="A1656" t="s">
        <v>3261</v>
      </c>
      <c r="B1656" t="s">
        <v>3262</v>
      </c>
      <c r="C1656">
        <v>0</v>
      </c>
      <c r="D1656">
        <v>0</v>
      </c>
      <c r="E1656">
        <v>0</v>
      </c>
      <c r="F1656">
        <v>0</v>
      </c>
    </row>
    <row r="1657" spans="1:6" x14ac:dyDescent="0.25">
      <c r="A1657" t="s">
        <v>3263</v>
      </c>
      <c r="B1657" t="s">
        <v>3264</v>
      </c>
      <c r="C1657" s="1">
        <v>16120</v>
      </c>
      <c r="D1657" s="1">
        <v>22732.47</v>
      </c>
      <c r="E1657" s="1">
        <v>6612.47</v>
      </c>
      <c r="F1657">
        <v>0</v>
      </c>
    </row>
    <row r="1658" spans="1:6" x14ac:dyDescent="0.25">
      <c r="A1658" t="s">
        <v>3265</v>
      </c>
      <c r="B1658" t="s">
        <v>3266</v>
      </c>
      <c r="C1658" s="1">
        <v>59991474.710000001</v>
      </c>
      <c r="D1658" s="1">
        <v>2738236.06</v>
      </c>
      <c r="E1658" s="1">
        <v>1120345.82</v>
      </c>
      <c r="F1658" s="1">
        <v>58373584.469999999</v>
      </c>
    </row>
    <row r="1659" spans="1:6" x14ac:dyDescent="0.25">
      <c r="A1659" t="s">
        <v>3267</v>
      </c>
      <c r="B1659" t="s">
        <v>3266</v>
      </c>
      <c r="C1659" s="1">
        <v>10110271.939999999</v>
      </c>
      <c r="D1659" s="1">
        <v>1874599.72</v>
      </c>
      <c r="E1659" s="1">
        <v>138553.70000000001</v>
      </c>
      <c r="F1659" s="1">
        <v>8374225.9199999999</v>
      </c>
    </row>
    <row r="1660" spans="1:6" x14ac:dyDescent="0.25">
      <c r="A1660" t="s">
        <v>3268</v>
      </c>
      <c r="B1660" t="s">
        <v>3269</v>
      </c>
      <c r="C1660" s="1">
        <v>397940.73</v>
      </c>
      <c r="D1660">
        <v>0</v>
      </c>
      <c r="E1660">
        <v>0</v>
      </c>
      <c r="F1660" s="1">
        <v>397940.73</v>
      </c>
    </row>
    <row r="1661" spans="1:6" x14ac:dyDescent="0.25">
      <c r="A1661" t="s">
        <v>3270</v>
      </c>
      <c r="B1661" t="s">
        <v>3271</v>
      </c>
      <c r="C1661" s="1">
        <v>3435709.47</v>
      </c>
      <c r="D1661">
        <v>0</v>
      </c>
      <c r="E1661" s="1">
        <v>77953.7</v>
      </c>
      <c r="F1661" s="1">
        <v>3513663.17</v>
      </c>
    </row>
    <row r="1662" spans="1:6" x14ac:dyDescent="0.25">
      <c r="A1662" t="s">
        <v>3272</v>
      </c>
      <c r="B1662" t="s">
        <v>3273</v>
      </c>
      <c r="C1662" s="1">
        <v>1813999.72</v>
      </c>
      <c r="D1662" s="1">
        <v>1874599.72</v>
      </c>
      <c r="E1662" s="1">
        <v>60600</v>
      </c>
      <c r="F1662">
        <v>0</v>
      </c>
    </row>
    <row r="1663" spans="1:6" x14ac:dyDescent="0.25">
      <c r="A1663" t="s">
        <v>3274</v>
      </c>
      <c r="B1663" t="s">
        <v>3275</v>
      </c>
      <c r="C1663" s="1">
        <v>338438.43</v>
      </c>
      <c r="D1663">
        <v>0</v>
      </c>
      <c r="E1663">
        <v>0</v>
      </c>
      <c r="F1663" s="1">
        <v>338438.43</v>
      </c>
    </row>
    <row r="1664" spans="1:6" x14ac:dyDescent="0.25">
      <c r="A1664" t="s">
        <v>3276</v>
      </c>
      <c r="B1664" t="s">
        <v>3277</v>
      </c>
      <c r="C1664">
        <v>0</v>
      </c>
      <c r="D1664">
        <v>0</v>
      </c>
      <c r="E1664">
        <v>0</v>
      </c>
      <c r="F1664">
        <v>0</v>
      </c>
    </row>
    <row r="1665" spans="1:6" x14ac:dyDescent="0.25">
      <c r="A1665" t="s">
        <v>3278</v>
      </c>
      <c r="B1665" t="s">
        <v>3279</v>
      </c>
      <c r="C1665">
        <v>0</v>
      </c>
      <c r="D1665">
        <v>0</v>
      </c>
      <c r="E1665">
        <v>0</v>
      </c>
      <c r="F1665">
        <v>0</v>
      </c>
    </row>
    <row r="1666" spans="1:6" x14ac:dyDescent="0.25">
      <c r="A1666" t="s">
        <v>3280</v>
      </c>
      <c r="B1666" t="s">
        <v>3281</v>
      </c>
      <c r="C1666" s="1">
        <v>4124183.59</v>
      </c>
      <c r="D1666">
        <v>0</v>
      </c>
      <c r="E1666">
        <v>0</v>
      </c>
      <c r="F1666" s="1">
        <v>4124183.59</v>
      </c>
    </row>
    <row r="1667" spans="1:6" x14ac:dyDescent="0.25">
      <c r="A1667" t="s">
        <v>3282</v>
      </c>
      <c r="B1667" t="s">
        <v>3283</v>
      </c>
      <c r="C1667">
        <v>0</v>
      </c>
      <c r="D1667">
        <v>0</v>
      </c>
      <c r="E1667">
        <v>0</v>
      </c>
      <c r="F1667">
        <v>0</v>
      </c>
    </row>
    <row r="1668" spans="1:6" x14ac:dyDescent="0.25">
      <c r="A1668" t="s">
        <v>3284</v>
      </c>
      <c r="B1668" t="s">
        <v>3285</v>
      </c>
      <c r="C1668" s="1">
        <v>29790620.350000001</v>
      </c>
      <c r="D1668">
        <v>0</v>
      </c>
      <c r="E1668">
        <v>0</v>
      </c>
      <c r="F1668" s="1">
        <v>29790620.350000001</v>
      </c>
    </row>
    <row r="1669" spans="1:6" x14ac:dyDescent="0.25">
      <c r="A1669" t="s">
        <v>3286</v>
      </c>
      <c r="B1669" t="s">
        <v>3287</v>
      </c>
      <c r="C1669" s="1">
        <v>2432141.7799999998</v>
      </c>
      <c r="D1669">
        <v>0</v>
      </c>
      <c r="E1669">
        <v>0</v>
      </c>
      <c r="F1669" s="1">
        <v>2432141.7799999998</v>
      </c>
    </row>
    <row r="1670" spans="1:6" x14ac:dyDescent="0.25">
      <c r="A1670" t="s">
        <v>3288</v>
      </c>
      <c r="B1670" t="s">
        <v>3289</v>
      </c>
      <c r="C1670" s="1">
        <v>4599278.96</v>
      </c>
      <c r="D1670">
        <v>0</v>
      </c>
      <c r="E1670">
        <v>0</v>
      </c>
      <c r="F1670" s="1">
        <v>4599278.96</v>
      </c>
    </row>
    <row r="1671" spans="1:6" x14ac:dyDescent="0.25">
      <c r="A1671" t="s">
        <v>3290</v>
      </c>
      <c r="B1671" t="s">
        <v>3291</v>
      </c>
      <c r="C1671" s="1">
        <v>3251798.81</v>
      </c>
      <c r="D1671">
        <v>0</v>
      </c>
      <c r="E1671">
        <v>0</v>
      </c>
      <c r="F1671" s="1">
        <v>3251798.81</v>
      </c>
    </row>
    <row r="1672" spans="1:6" x14ac:dyDescent="0.25">
      <c r="A1672" t="s">
        <v>3292</v>
      </c>
      <c r="B1672" t="s">
        <v>3293</v>
      </c>
      <c r="C1672" s="1">
        <v>8643154.2799999993</v>
      </c>
      <c r="D1672">
        <v>0</v>
      </c>
      <c r="E1672">
        <v>0</v>
      </c>
      <c r="F1672" s="1">
        <v>8643154.2799999993</v>
      </c>
    </row>
    <row r="1673" spans="1:6" x14ac:dyDescent="0.25">
      <c r="A1673" t="s">
        <v>3294</v>
      </c>
      <c r="B1673" t="s">
        <v>3295</v>
      </c>
      <c r="C1673" s="1">
        <v>7806374.1699999999</v>
      </c>
      <c r="D1673">
        <v>0</v>
      </c>
      <c r="E1673">
        <v>0</v>
      </c>
      <c r="F1673" s="1">
        <v>7806374.1699999999</v>
      </c>
    </row>
    <row r="1674" spans="1:6" x14ac:dyDescent="0.25">
      <c r="A1674" t="s">
        <v>3296</v>
      </c>
      <c r="B1674" t="s">
        <v>3297</v>
      </c>
      <c r="C1674" s="1">
        <v>2776461.24</v>
      </c>
      <c r="D1674">
        <v>0</v>
      </c>
      <c r="E1674">
        <v>0</v>
      </c>
      <c r="F1674" s="1">
        <v>2776461.24</v>
      </c>
    </row>
    <row r="1675" spans="1:6" x14ac:dyDescent="0.25">
      <c r="A1675" t="s">
        <v>3298</v>
      </c>
      <c r="B1675" t="s">
        <v>3299</v>
      </c>
      <c r="C1675" s="1">
        <v>144671.96</v>
      </c>
      <c r="D1675">
        <v>0</v>
      </c>
      <c r="E1675">
        <v>0</v>
      </c>
      <c r="F1675" s="1">
        <v>144671.96</v>
      </c>
    </row>
    <row r="1676" spans="1:6" x14ac:dyDescent="0.25">
      <c r="A1676" t="s">
        <v>3300</v>
      </c>
      <c r="B1676" t="s">
        <v>3301</v>
      </c>
      <c r="C1676" s="1">
        <v>136739.15</v>
      </c>
      <c r="D1676">
        <v>0</v>
      </c>
      <c r="E1676">
        <v>0</v>
      </c>
      <c r="F1676" s="1">
        <v>136739.15</v>
      </c>
    </row>
    <row r="1677" spans="1:6" x14ac:dyDescent="0.25">
      <c r="A1677" t="s">
        <v>3302</v>
      </c>
      <c r="B1677" t="s">
        <v>3303</v>
      </c>
      <c r="C1677" s="1">
        <v>17460234.469999999</v>
      </c>
      <c r="D1677">
        <v>0</v>
      </c>
      <c r="E1677">
        <v>0</v>
      </c>
      <c r="F1677" s="1">
        <v>17460234.469999999</v>
      </c>
    </row>
    <row r="1678" spans="1:6" x14ac:dyDescent="0.25">
      <c r="A1678" t="s">
        <v>3304</v>
      </c>
      <c r="B1678" t="s">
        <v>3305</v>
      </c>
      <c r="C1678" s="1">
        <v>17460234.469999999</v>
      </c>
      <c r="D1678">
        <v>0</v>
      </c>
      <c r="E1678">
        <v>0</v>
      </c>
      <c r="F1678" s="1">
        <v>17460234.469999999</v>
      </c>
    </row>
    <row r="1679" spans="1:6" x14ac:dyDescent="0.25">
      <c r="A1679" t="s">
        <v>3306</v>
      </c>
      <c r="B1679" t="s">
        <v>3307</v>
      </c>
      <c r="C1679" s="1">
        <v>2037626.79</v>
      </c>
      <c r="D1679">
        <v>10.18</v>
      </c>
      <c r="E1679" s="1">
        <v>93349.27</v>
      </c>
      <c r="F1679" s="1">
        <v>2130965.88</v>
      </c>
    </row>
    <row r="1680" spans="1:6" x14ac:dyDescent="0.25">
      <c r="A1680" t="s">
        <v>3308</v>
      </c>
      <c r="B1680" t="s">
        <v>3309</v>
      </c>
      <c r="C1680" s="1">
        <v>213690.78</v>
      </c>
      <c r="D1680">
        <v>0</v>
      </c>
      <c r="E1680">
        <v>0</v>
      </c>
      <c r="F1680" s="1">
        <v>213690.78</v>
      </c>
    </row>
    <row r="1681" spans="1:6" x14ac:dyDescent="0.25">
      <c r="A1681" t="s">
        <v>3310</v>
      </c>
      <c r="B1681" t="s">
        <v>3311</v>
      </c>
      <c r="C1681" s="1">
        <v>9346.94</v>
      </c>
      <c r="D1681">
        <v>0</v>
      </c>
      <c r="E1681">
        <v>0</v>
      </c>
      <c r="F1681" s="1">
        <v>9346.94</v>
      </c>
    </row>
    <row r="1682" spans="1:6" x14ac:dyDescent="0.25">
      <c r="A1682" t="s">
        <v>3312</v>
      </c>
      <c r="B1682" t="s">
        <v>3313</v>
      </c>
      <c r="C1682" s="1">
        <v>3856.74</v>
      </c>
      <c r="D1682">
        <v>0</v>
      </c>
      <c r="E1682">
        <v>0</v>
      </c>
      <c r="F1682" s="1">
        <v>3856.74</v>
      </c>
    </row>
    <row r="1683" spans="1:6" x14ac:dyDescent="0.25">
      <c r="A1683" t="s">
        <v>3314</v>
      </c>
      <c r="B1683" t="s">
        <v>3315</v>
      </c>
      <c r="C1683" s="1">
        <v>6779.04</v>
      </c>
      <c r="D1683">
        <v>0</v>
      </c>
      <c r="E1683">
        <v>0</v>
      </c>
      <c r="F1683" s="1">
        <v>6779.04</v>
      </c>
    </row>
    <row r="1684" spans="1:6" x14ac:dyDescent="0.25">
      <c r="A1684" t="s">
        <v>3316</v>
      </c>
      <c r="B1684" t="s">
        <v>242</v>
      </c>
      <c r="C1684">
        <v>518.27</v>
      </c>
      <c r="D1684">
        <v>0</v>
      </c>
      <c r="E1684">
        <v>0</v>
      </c>
      <c r="F1684">
        <v>518.27</v>
      </c>
    </row>
    <row r="1685" spans="1:6" x14ac:dyDescent="0.25">
      <c r="A1685" t="s">
        <v>3317</v>
      </c>
      <c r="B1685" t="s">
        <v>3318</v>
      </c>
      <c r="C1685" s="1">
        <v>4000</v>
      </c>
      <c r="D1685">
        <v>0</v>
      </c>
      <c r="E1685">
        <v>0</v>
      </c>
      <c r="F1685" s="1">
        <v>4000</v>
      </c>
    </row>
    <row r="1686" spans="1:6" x14ac:dyDescent="0.25">
      <c r="A1686" t="s">
        <v>3319</v>
      </c>
      <c r="B1686" t="s">
        <v>3320</v>
      </c>
      <c r="C1686">
        <v>430.73</v>
      </c>
      <c r="D1686">
        <v>0</v>
      </c>
      <c r="E1686">
        <v>0</v>
      </c>
      <c r="F1686">
        <v>430.73</v>
      </c>
    </row>
    <row r="1687" spans="1:6" x14ac:dyDescent="0.25">
      <c r="A1687" t="s">
        <v>3321</v>
      </c>
      <c r="B1687" t="s">
        <v>3322</v>
      </c>
      <c r="C1687" s="1">
        <v>1781.81</v>
      </c>
      <c r="D1687">
        <v>0</v>
      </c>
      <c r="E1687">
        <v>0</v>
      </c>
      <c r="F1687" s="1">
        <v>1781.81</v>
      </c>
    </row>
    <row r="1688" spans="1:6" x14ac:dyDescent="0.25">
      <c r="A1688" t="s">
        <v>3323</v>
      </c>
      <c r="B1688" t="s">
        <v>3324</v>
      </c>
      <c r="C1688" s="1">
        <v>5187.97</v>
      </c>
      <c r="D1688">
        <v>0</v>
      </c>
      <c r="E1688">
        <v>0</v>
      </c>
      <c r="F1688" s="1">
        <v>5187.97</v>
      </c>
    </row>
    <row r="1689" spans="1:6" x14ac:dyDescent="0.25">
      <c r="A1689" t="s">
        <v>3325</v>
      </c>
      <c r="B1689" t="s">
        <v>3326</v>
      </c>
      <c r="C1689" s="1">
        <v>10379.66</v>
      </c>
      <c r="D1689">
        <v>0</v>
      </c>
      <c r="E1689">
        <v>0</v>
      </c>
      <c r="F1689" s="1">
        <v>10379.66</v>
      </c>
    </row>
    <row r="1690" spans="1:6" x14ac:dyDescent="0.25">
      <c r="A1690" t="s">
        <v>3327</v>
      </c>
      <c r="B1690" t="s">
        <v>3328</v>
      </c>
      <c r="C1690">
        <v>98.13</v>
      </c>
      <c r="D1690">
        <v>0</v>
      </c>
      <c r="E1690">
        <v>0</v>
      </c>
      <c r="F1690">
        <v>98.13</v>
      </c>
    </row>
    <row r="1691" spans="1:6" x14ac:dyDescent="0.25">
      <c r="A1691" t="s">
        <v>3329</v>
      </c>
      <c r="B1691" t="s">
        <v>3330</v>
      </c>
      <c r="C1691">
        <v>250.7</v>
      </c>
      <c r="D1691">
        <v>0</v>
      </c>
      <c r="E1691">
        <v>0</v>
      </c>
      <c r="F1691">
        <v>250.7</v>
      </c>
    </row>
    <row r="1692" spans="1:6" x14ac:dyDescent="0.25">
      <c r="A1692" t="s">
        <v>3331</v>
      </c>
      <c r="B1692" t="s">
        <v>3332</v>
      </c>
      <c r="C1692">
        <v>348.04</v>
      </c>
      <c r="D1692">
        <v>0</v>
      </c>
      <c r="E1692">
        <v>0</v>
      </c>
      <c r="F1692">
        <v>348.04</v>
      </c>
    </row>
    <row r="1693" spans="1:6" x14ac:dyDescent="0.25">
      <c r="A1693" t="s">
        <v>3333</v>
      </c>
      <c r="B1693" t="s">
        <v>3334</v>
      </c>
      <c r="C1693" s="1">
        <v>589582.68000000005</v>
      </c>
      <c r="D1693">
        <v>8.61</v>
      </c>
      <c r="E1693" s="1">
        <v>2086.37</v>
      </c>
      <c r="F1693" s="1">
        <v>591660.43999999994</v>
      </c>
    </row>
    <row r="1694" spans="1:6" x14ac:dyDescent="0.25">
      <c r="A1694" t="s">
        <v>3335</v>
      </c>
      <c r="B1694" t="s">
        <v>3336</v>
      </c>
      <c r="C1694" s="1">
        <v>1413.02</v>
      </c>
      <c r="D1694">
        <v>0</v>
      </c>
      <c r="E1694">
        <v>0</v>
      </c>
      <c r="F1694" s="1">
        <v>1413.02</v>
      </c>
    </row>
    <row r="1695" spans="1:6" x14ac:dyDescent="0.25">
      <c r="A1695" t="s">
        <v>3337</v>
      </c>
      <c r="B1695" t="s">
        <v>3338</v>
      </c>
      <c r="C1695" s="1">
        <v>1201.48</v>
      </c>
      <c r="D1695">
        <v>0</v>
      </c>
      <c r="E1695">
        <v>0</v>
      </c>
      <c r="F1695" s="1">
        <v>1201.48</v>
      </c>
    </row>
    <row r="1696" spans="1:6" x14ac:dyDescent="0.25">
      <c r="A1696" t="s">
        <v>3339</v>
      </c>
      <c r="B1696" t="s">
        <v>3340</v>
      </c>
      <c r="C1696">
        <v>0</v>
      </c>
      <c r="D1696">
        <v>0</v>
      </c>
      <c r="E1696">
        <v>0</v>
      </c>
      <c r="F1696">
        <v>0</v>
      </c>
    </row>
    <row r="1697" spans="1:6" x14ac:dyDescent="0.25">
      <c r="A1697" t="s">
        <v>3341</v>
      </c>
      <c r="B1697" t="s">
        <v>3342</v>
      </c>
      <c r="C1697">
        <v>-284.45</v>
      </c>
      <c r="D1697">
        <v>0</v>
      </c>
      <c r="E1697">
        <v>0</v>
      </c>
      <c r="F1697">
        <v>-284.45</v>
      </c>
    </row>
    <row r="1698" spans="1:6" x14ac:dyDescent="0.25">
      <c r="A1698" t="s">
        <v>3343</v>
      </c>
      <c r="B1698" t="s">
        <v>3344</v>
      </c>
      <c r="C1698" s="1">
        <v>32542.13</v>
      </c>
      <c r="D1698">
        <v>0</v>
      </c>
      <c r="E1698">
        <v>0</v>
      </c>
      <c r="F1698" s="1">
        <v>32542.13</v>
      </c>
    </row>
    <row r="1699" spans="1:6" x14ac:dyDescent="0.25">
      <c r="A1699" t="s">
        <v>3345</v>
      </c>
      <c r="B1699" t="s">
        <v>3346</v>
      </c>
      <c r="C1699" s="1">
        <v>1178.18</v>
      </c>
      <c r="D1699">
        <v>0</v>
      </c>
      <c r="E1699">
        <v>0</v>
      </c>
      <c r="F1699" s="1">
        <v>1178.18</v>
      </c>
    </row>
    <row r="1700" spans="1:6" x14ac:dyDescent="0.25">
      <c r="A1700" t="s">
        <v>3347</v>
      </c>
      <c r="B1700" t="s">
        <v>3348</v>
      </c>
      <c r="C1700" s="1">
        <v>1669.07</v>
      </c>
      <c r="D1700">
        <v>0</v>
      </c>
      <c r="E1700">
        <v>0</v>
      </c>
      <c r="F1700" s="1">
        <v>1669.07</v>
      </c>
    </row>
    <row r="1701" spans="1:6" x14ac:dyDescent="0.25">
      <c r="A1701" t="s">
        <v>3349</v>
      </c>
      <c r="B1701" t="s">
        <v>3350</v>
      </c>
      <c r="C1701" s="1">
        <v>1188.4000000000001</v>
      </c>
      <c r="D1701">
        <v>0</v>
      </c>
      <c r="E1701">
        <v>0</v>
      </c>
      <c r="F1701" s="1">
        <v>1188.4000000000001</v>
      </c>
    </row>
    <row r="1702" spans="1:6" x14ac:dyDescent="0.25">
      <c r="A1702" t="s">
        <v>3351</v>
      </c>
      <c r="B1702" t="s">
        <v>3352</v>
      </c>
      <c r="C1702">
        <v>51</v>
      </c>
      <c r="D1702">
        <v>0</v>
      </c>
      <c r="E1702">
        <v>0</v>
      </c>
      <c r="F1702">
        <v>51</v>
      </c>
    </row>
    <row r="1703" spans="1:6" x14ac:dyDescent="0.25">
      <c r="A1703" t="s">
        <v>3353</v>
      </c>
      <c r="B1703" t="s">
        <v>3354</v>
      </c>
      <c r="C1703">
        <v>33</v>
      </c>
      <c r="D1703">
        <v>0</v>
      </c>
      <c r="E1703">
        <v>0</v>
      </c>
      <c r="F1703">
        <v>33</v>
      </c>
    </row>
    <row r="1704" spans="1:6" x14ac:dyDescent="0.25">
      <c r="A1704" t="s">
        <v>3355</v>
      </c>
      <c r="B1704" t="s">
        <v>3356</v>
      </c>
      <c r="C1704">
        <v>444.41</v>
      </c>
      <c r="D1704">
        <v>0</v>
      </c>
      <c r="E1704">
        <v>0</v>
      </c>
      <c r="F1704">
        <v>444.41</v>
      </c>
    </row>
    <row r="1705" spans="1:6" x14ac:dyDescent="0.25">
      <c r="A1705" t="s">
        <v>3357</v>
      </c>
      <c r="B1705" t="s">
        <v>3358</v>
      </c>
      <c r="C1705">
        <v>97.93</v>
      </c>
      <c r="D1705">
        <v>0</v>
      </c>
      <c r="E1705">
        <v>0</v>
      </c>
      <c r="F1705">
        <v>97.93</v>
      </c>
    </row>
    <row r="1706" spans="1:6" x14ac:dyDescent="0.25">
      <c r="A1706" t="s">
        <v>3359</v>
      </c>
      <c r="B1706" t="s">
        <v>3360</v>
      </c>
      <c r="C1706">
        <v>65.14</v>
      </c>
      <c r="D1706">
        <v>0</v>
      </c>
      <c r="E1706">
        <v>0</v>
      </c>
      <c r="F1706">
        <v>65.14</v>
      </c>
    </row>
    <row r="1707" spans="1:6" x14ac:dyDescent="0.25">
      <c r="A1707" t="s">
        <v>3361</v>
      </c>
      <c r="B1707" t="s">
        <v>3362</v>
      </c>
      <c r="C1707">
        <v>405.97</v>
      </c>
      <c r="D1707">
        <v>0</v>
      </c>
      <c r="E1707">
        <v>0</v>
      </c>
      <c r="F1707">
        <v>405.97</v>
      </c>
    </row>
    <row r="1708" spans="1:6" x14ac:dyDescent="0.25">
      <c r="A1708" t="s">
        <v>3363</v>
      </c>
      <c r="B1708" t="s">
        <v>3364</v>
      </c>
      <c r="C1708">
        <v>0</v>
      </c>
      <c r="D1708">
        <v>0</v>
      </c>
      <c r="E1708">
        <v>0</v>
      </c>
      <c r="F1708">
        <v>0</v>
      </c>
    </row>
    <row r="1709" spans="1:6" x14ac:dyDescent="0.25">
      <c r="A1709" t="s">
        <v>3365</v>
      </c>
      <c r="B1709" t="s">
        <v>3366</v>
      </c>
      <c r="C1709">
        <v>435.85</v>
      </c>
      <c r="D1709">
        <v>0</v>
      </c>
      <c r="E1709">
        <v>0</v>
      </c>
      <c r="F1709">
        <v>435.85</v>
      </c>
    </row>
    <row r="1710" spans="1:6" x14ac:dyDescent="0.25">
      <c r="A1710" t="s">
        <v>3367</v>
      </c>
      <c r="B1710" t="s">
        <v>3368</v>
      </c>
      <c r="C1710">
        <v>305.02</v>
      </c>
      <c r="D1710">
        <v>0</v>
      </c>
      <c r="E1710">
        <v>0</v>
      </c>
      <c r="F1710">
        <v>305.02</v>
      </c>
    </row>
    <row r="1711" spans="1:6" x14ac:dyDescent="0.25">
      <c r="A1711" t="s">
        <v>3369</v>
      </c>
      <c r="B1711" t="s">
        <v>3370</v>
      </c>
      <c r="C1711">
        <v>585.14</v>
      </c>
      <c r="D1711">
        <v>0</v>
      </c>
      <c r="E1711">
        <v>0</v>
      </c>
      <c r="F1711">
        <v>585.14</v>
      </c>
    </row>
    <row r="1712" spans="1:6" x14ac:dyDescent="0.25">
      <c r="A1712" t="s">
        <v>3371</v>
      </c>
      <c r="B1712" t="s">
        <v>3372</v>
      </c>
      <c r="C1712" s="1">
        <v>1452.3</v>
      </c>
      <c r="D1712">
        <v>0</v>
      </c>
      <c r="E1712">
        <v>0</v>
      </c>
      <c r="F1712" s="1">
        <v>1452.3</v>
      </c>
    </row>
    <row r="1713" spans="1:6" x14ac:dyDescent="0.25">
      <c r="A1713" t="s">
        <v>3373</v>
      </c>
      <c r="B1713" t="s">
        <v>3372</v>
      </c>
      <c r="C1713">
        <v>182</v>
      </c>
      <c r="D1713">
        <v>0</v>
      </c>
      <c r="E1713">
        <v>0</v>
      </c>
      <c r="F1713">
        <v>182</v>
      </c>
    </row>
    <row r="1714" spans="1:6" x14ac:dyDescent="0.25">
      <c r="A1714" t="s">
        <v>3374</v>
      </c>
      <c r="B1714" t="s">
        <v>3372</v>
      </c>
      <c r="C1714">
        <v>255.62</v>
      </c>
      <c r="D1714">
        <v>0</v>
      </c>
      <c r="E1714">
        <v>0</v>
      </c>
      <c r="F1714">
        <v>255.62</v>
      </c>
    </row>
    <row r="1715" spans="1:6" x14ac:dyDescent="0.25">
      <c r="A1715" t="s">
        <v>3375</v>
      </c>
      <c r="B1715" t="s">
        <v>3372</v>
      </c>
      <c r="C1715">
        <v>0</v>
      </c>
      <c r="D1715">
        <v>0</v>
      </c>
      <c r="E1715">
        <v>0</v>
      </c>
      <c r="F1715">
        <v>0</v>
      </c>
    </row>
    <row r="1716" spans="1:6" x14ac:dyDescent="0.25">
      <c r="A1716" t="s">
        <v>3376</v>
      </c>
      <c r="B1716" t="s">
        <v>3377</v>
      </c>
      <c r="C1716" s="1">
        <v>4087.26</v>
      </c>
      <c r="D1716">
        <v>0</v>
      </c>
      <c r="E1716">
        <v>0</v>
      </c>
      <c r="F1716" s="1">
        <v>4087.26</v>
      </c>
    </row>
    <row r="1717" spans="1:6" x14ac:dyDescent="0.25">
      <c r="A1717" t="s">
        <v>3378</v>
      </c>
      <c r="B1717" t="s">
        <v>3379</v>
      </c>
      <c r="C1717" s="1">
        <v>1011.53</v>
      </c>
      <c r="D1717">
        <v>0</v>
      </c>
      <c r="E1717">
        <v>0</v>
      </c>
      <c r="F1717" s="1">
        <v>1011.53</v>
      </c>
    </row>
    <row r="1718" spans="1:6" x14ac:dyDescent="0.25">
      <c r="A1718" t="s">
        <v>3380</v>
      </c>
      <c r="B1718" t="s">
        <v>3381</v>
      </c>
      <c r="C1718">
        <v>478.03</v>
      </c>
      <c r="D1718">
        <v>0</v>
      </c>
      <c r="E1718">
        <v>0</v>
      </c>
      <c r="F1718">
        <v>478.03</v>
      </c>
    </row>
    <row r="1719" spans="1:6" x14ac:dyDescent="0.25">
      <c r="A1719" t="s">
        <v>3382</v>
      </c>
      <c r="B1719" t="s">
        <v>3383</v>
      </c>
      <c r="C1719" s="1">
        <v>1398.85</v>
      </c>
      <c r="D1719">
        <v>0</v>
      </c>
      <c r="E1719">
        <v>0</v>
      </c>
      <c r="F1719" s="1">
        <v>1398.85</v>
      </c>
    </row>
    <row r="1720" spans="1:6" x14ac:dyDescent="0.25">
      <c r="A1720" t="s">
        <v>3384</v>
      </c>
      <c r="B1720" t="s">
        <v>3385</v>
      </c>
      <c r="C1720">
        <v>71.459999999999994</v>
      </c>
      <c r="D1720">
        <v>0</v>
      </c>
      <c r="E1720">
        <v>0</v>
      </c>
      <c r="F1720">
        <v>71.459999999999994</v>
      </c>
    </row>
    <row r="1721" spans="1:6" x14ac:dyDescent="0.25">
      <c r="A1721" t="s">
        <v>3386</v>
      </c>
      <c r="B1721" t="s">
        <v>3387</v>
      </c>
      <c r="C1721" s="1">
        <v>35915.839999999997</v>
      </c>
      <c r="D1721">
        <v>0</v>
      </c>
      <c r="E1721">
        <v>0</v>
      </c>
      <c r="F1721" s="1">
        <v>35915.839999999997</v>
      </c>
    </row>
    <row r="1722" spans="1:6" x14ac:dyDescent="0.25">
      <c r="A1722" t="s">
        <v>3388</v>
      </c>
      <c r="B1722" t="s">
        <v>3389</v>
      </c>
      <c r="C1722" s="1">
        <v>-1728.6</v>
      </c>
      <c r="D1722">
        <v>0</v>
      </c>
      <c r="E1722">
        <v>0</v>
      </c>
      <c r="F1722" s="1">
        <v>-1728.6</v>
      </c>
    </row>
    <row r="1723" spans="1:6" x14ac:dyDescent="0.25">
      <c r="A1723" t="s">
        <v>3390</v>
      </c>
      <c r="B1723" t="s">
        <v>3391</v>
      </c>
      <c r="C1723">
        <v>540.17999999999995</v>
      </c>
      <c r="D1723">
        <v>0</v>
      </c>
      <c r="E1723">
        <v>0</v>
      </c>
      <c r="F1723">
        <v>540.17999999999995</v>
      </c>
    </row>
    <row r="1724" spans="1:6" x14ac:dyDescent="0.25">
      <c r="A1724" t="s">
        <v>3392</v>
      </c>
      <c r="B1724" t="s">
        <v>3393</v>
      </c>
      <c r="C1724">
        <v>88.69</v>
      </c>
      <c r="D1724">
        <v>0</v>
      </c>
      <c r="E1724">
        <v>0</v>
      </c>
      <c r="F1724">
        <v>88.69</v>
      </c>
    </row>
    <row r="1725" spans="1:6" x14ac:dyDescent="0.25">
      <c r="A1725" t="s">
        <v>3394</v>
      </c>
      <c r="B1725" t="s">
        <v>3395</v>
      </c>
      <c r="C1725">
        <v>187.06</v>
      </c>
      <c r="D1725">
        <v>0</v>
      </c>
      <c r="E1725">
        <v>0</v>
      </c>
      <c r="F1725">
        <v>187.06</v>
      </c>
    </row>
    <row r="1726" spans="1:6" x14ac:dyDescent="0.25">
      <c r="A1726" t="s">
        <v>3396</v>
      </c>
      <c r="B1726" t="s">
        <v>3397</v>
      </c>
      <c r="C1726" s="1">
        <v>2511.09</v>
      </c>
      <c r="D1726">
        <v>0</v>
      </c>
      <c r="E1726">
        <v>0</v>
      </c>
      <c r="F1726" s="1">
        <v>2511.09</v>
      </c>
    </row>
    <row r="1727" spans="1:6" x14ac:dyDescent="0.25">
      <c r="A1727" t="s">
        <v>3398</v>
      </c>
      <c r="B1727" t="s">
        <v>3399</v>
      </c>
      <c r="C1727">
        <v>339.22</v>
      </c>
      <c r="D1727">
        <v>0</v>
      </c>
      <c r="E1727">
        <v>0</v>
      </c>
      <c r="F1727">
        <v>339.22</v>
      </c>
    </row>
    <row r="1728" spans="1:6" x14ac:dyDescent="0.25">
      <c r="A1728" t="s">
        <v>3400</v>
      </c>
      <c r="B1728" t="s">
        <v>3401</v>
      </c>
      <c r="C1728">
        <v>341.39</v>
      </c>
      <c r="D1728">
        <v>0</v>
      </c>
      <c r="E1728">
        <v>0</v>
      </c>
      <c r="F1728">
        <v>341.39</v>
      </c>
    </row>
    <row r="1729" spans="1:6" x14ac:dyDescent="0.25">
      <c r="A1729" t="s">
        <v>3402</v>
      </c>
      <c r="B1729" t="s">
        <v>3403</v>
      </c>
      <c r="C1729">
        <v>458.29</v>
      </c>
      <c r="D1729">
        <v>0</v>
      </c>
      <c r="E1729">
        <v>0</v>
      </c>
      <c r="F1729">
        <v>458.29</v>
      </c>
    </row>
    <row r="1730" spans="1:6" x14ac:dyDescent="0.25">
      <c r="A1730" t="s">
        <v>3404</v>
      </c>
      <c r="B1730" t="s">
        <v>3405</v>
      </c>
      <c r="C1730">
        <v>727.7</v>
      </c>
      <c r="D1730">
        <v>0</v>
      </c>
      <c r="E1730">
        <v>0</v>
      </c>
      <c r="F1730">
        <v>727.7</v>
      </c>
    </row>
    <row r="1731" spans="1:6" x14ac:dyDescent="0.25">
      <c r="A1731" t="s">
        <v>3406</v>
      </c>
      <c r="B1731" t="s">
        <v>3407</v>
      </c>
      <c r="C1731" s="1">
        <v>139005.5</v>
      </c>
      <c r="D1731">
        <v>0</v>
      </c>
      <c r="E1731">
        <v>0</v>
      </c>
      <c r="F1731" s="1">
        <v>139005.5</v>
      </c>
    </row>
    <row r="1732" spans="1:6" x14ac:dyDescent="0.25">
      <c r="A1732" t="s">
        <v>3408</v>
      </c>
      <c r="B1732" t="s">
        <v>3409</v>
      </c>
      <c r="C1732">
        <v>436.25</v>
      </c>
      <c r="D1732">
        <v>0</v>
      </c>
      <c r="E1732">
        <v>0</v>
      </c>
      <c r="F1732">
        <v>436.25</v>
      </c>
    </row>
    <row r="1733" spans="1:6" x14ac:dyDescent="0.25">
      <c r="A1733" t="s">
        <v>3410</v>
      </c>
      <c r="B1733" t="s">
        <v>3411</v>
      </c>
      <c r="C1733" s="1">
        <v>2143.6</v>
      </c>
      <c r="D1733">
        <v>0</v>
      </c>
      <c r="E1733">
        <v>0</v>
      </c>
      <c r="F1733" s="1">
        <v>2143.6</v>
      </c>
    </row>
    <row r="1734" spans="1:6" x14ac:dyDescent="0.25">
      <c r="A1734" t="s">
        <v>3412</v>
      </c>
      <c r="B1734" t="s">
        <v>3413</v>
      </c>
      <c r="C1734">
        <v>91.13</v>
      </c>
      <c r="D1734">
        <v>0</v>
      </c>
      <c r="E1734">
        <v>0</v>
      </c>
      <c r="F1734">
        <v>91.13</v>
      </c>
    </row>
    <row r="1735" spans="1:6" x14ac:dyDescent="0.25">
      <c r="A1735" t="s">
        <v>3414</v>
      </c>
      <c r="B1735" t="s">
        <v>3415</v>
      </c>
      <c r="C1735">
        <v>65.37</v>
      </c>
      <c r="D1735">
        <v>0</v>
      </c>
      <c r="E1735">
        <v>0</v>
      </c>
      <c r="F1735">
        <v>65.37</v>
      </c>
    </row>
    <row r="1736" spans="1:6" x14ac:dyDescent="0.25">
      <c r="A1736" t="s">
        <v>3416</v>
      </c>
      <c r="B1736" t="s">
        <v>3417</v>
      </c>
      <c r="C1736">
        <v>53.33</v>
      </c>
      <c r="D1736">
        <v>0</v>
      </c>
      <c r="E1736">
        <v>0</v>
      </c>
      <c r="F1736">
        <v>53.33</v>
      </c>
    </row>
    <row r="1737" spans="1:6" x14ac:dyDescent="0.25">
      <c r="A1737" t="s">
        <v>3418</v>
      </c>
      <c r="B1737" t="s">
        <v>3419</v>
      </c>
      <c r="C1737">
        <v>349.76</v>
      </c>
      <c r="D1737">
        <v>0</v>
      </c>
      <c r="E1737">
        <v>0</v>
      </c>
      <c r="F1737">
        <v>349.76</v>
      </c>
    </row>
    <row r="1738" spans="1:6" x14ac:dyDescent="0.25">
      <c r="A1738" t="s">
        <v>3420</v>
      </c>
      <c r="B1738" t="s">
        <v>3421</v>
      </c>
      <c r="C1738">
        <v>180.45</v>
      </c>
      <c r="D1738">
        <v>0</v>
      </c>
      <c r="E1738">
        <v>0</v>
      </c>
      <c r="F1738">
        <v>180.45</v>
      </c>
    </row>
    <row r="1739" spans="1:6" x14ac:dyDescent="0.25">
      <c r="A1739" t="s">
        <v>3422</v>
      </c>
      <c r="B1739" t="s">
        <v>3423</v>
      </c>
      <c r="C1739">
        <v>51.61</v>
      </c>
      <c r="D1739">
        <v>0</v>
      </c>
      <c r="E1739">
        <v>0</v>
      </c>
      <c r="F1739">
        <v>51.61</v>
      </c>
    </row>
    <row r="1740" spans="1:6" x14ac:dyDescent="0.25">
      <c r="A1740" t="s">
        <v>3424</v>
      </c>
      <c r="B1740" t="s">
        <v>3425</v>
      </c>
      <c r="C1740">
        <v>985.22</v>
      </c>
      <c r="D1740">
        <v>0</v>
      </c>
      <c r="E1740">
        <v>0</v>
      </c>
      <c r="F1740">
        <v>985.22</v>
      </c>
    </row>
    <row r="1741" spans="1:6" x14ac:dyDescent="0.25">
      <c r="A1741" t="s">
        <v>3426</v>
      </c>
      <c r="B1741" t="s">
        <v>3427</v>
      </c>
      <c r="C1741">
        <v>265.16000000000003</v>
      </c>
      <c r="D1741">
        <v>0</v>
      </c>
      <c r="E1741">
        <v>0</v>
      </c>
      <c r="F1741">
        <v>265.16000000000003</v>
      </c>
    </row>
    <row r="1742" spans="1:6" x14ac:dyDescent="0.25">
      <c r="A1742" t="s">
        <v>3428</v>
      </c>
      <c r="B1742" t="s">
        <v>3429</v>
      </c>
      <c r="C1742">
        <v>880.06</v>
      </c>
      <c r="D1742">
        <v>0</v>
      </c>
      <c r="E1742">
        <v>0</v>
      </c>
      <c r="F1742">
        <v>880.06</v>
      </c>
    </row>
    <row r="1743" spans="1:6" x14ac:dyDescent="0.25">
      <c r="A1743" t="s">
        <v>3430</v>
      </c>
      <c r="B1743" t="s">
        <v>3431</v>
      </c>
      <c r="C1743">
        <v>289.06</v>
      </c>
      <c r="D1743">
        <v>0</v>
      </c>
      <c r="E1743">
        <v>0</v>
      </c>
      <c r="F1743">
        <v>289.06</v>
      </c>
    </row>
    <row r="1744" spans="1:6" x14ac:dyDescent="0.25">
      <c r="A1744" t="s">
        <v>3432</v>
      </c>
      <c r="B1744" t="s">
        <v>3433</v>
      </c>
      <c r="C1744">
        <v>72</v>
      </c>
      <c r="D1744">
        <v>0</v>
      </c>
      <c r="E1744">
        <v>0</v>
      </c>
      <c r="F1744">
        <v>72</v>
      </c>
    </row>
    <row r="1745" spans="1:6" x14ac:dyDescent="0.25">
      <c r="A1745" t="s">
        <v>3434</v>
      </c>
      <c r="B1745" t="s">
        <v>3435</v>
      </c>
      <c r="C1745">
        <v>0</v>
      </c>
      <c r="D1745">
        <v>0</v>
      </c>
      <c r="E1745">
        <v>0</v>
      </c>
      <c r="F1745">
        <v>0</v>
      </c>
    </row>
    <row r="1746" spans="1:6" x14ac:dyDescent="0.25">
      <c r="A1746" t="s">
        <v>3436</v>
      </c>
      <c r="B1746" t="s">
        <v>3437</v>
      </c>
      <c r="C1746">
        <v>175.51</v>
      </c>
      <c r="D1746">
        <v>0</v>
      </c>
      <c r="E1746">
        <v>0</v>
      </c>
      <c r="F1746">
        <v>175.51</v>
      </c>
    </row>
    <row r="1747" spans="1:6" x14ac:dyDescent="0.25">
      <c r="A1747" t="s">
        <v>3438</v>
      </c>
      <c r="B1747" t="s">
        <v>3439</v>
      </c>
      <c r="C1747" s="1">
        <v>3926.51</v>
      </c>
      <c r="D1747">
        <v>0</v>
      </c>
      <c r="E1747">
        <v>0</v>
      </c>
      <c r="F1747" s="1">
        <v>3926.51</v>
      </c>
    </row>
    <row r="1748" spans="1:6" x14ac:dyDescent="0.25">
      <c r="A1748" t="s">
        <v>3440</v>
      </c>
      <c r="B1748" t="s">
        <v>3441</v>
      </c>
      <c r="C1748" s="1">
        <v>1084.6600000000001</v>
      </c>
      <c r="D1748">
        <v>0</v>
      </c>
      <c r="E1748">
        <v>0</v>
      </c>
      <c r="F1748" s="1">
        <v>1084.6600000000001</v>
      </c>
    </row>
    <row r="1749" spans="1:6" x14ac:dyDescent="0.25">
      <c r="A1749" t="s">
        <v>3442</v>
      </c>
      <c r="B1749" t="s">
        <v>3443</v>
      </c>
      <c r="C1749" s="1">
        <v>1659.83</v>
      </c>
      <c r="D1749">
        <v>0</v>
      </c>
      <c r="E1749">
        <v>0</v>
      </c>
      <c r="F1749" s="1">
        <v>1659.83</v>
      </c>
    </row>
    <row r="1750" spans="1:6" x14ac:dyDescent="0.25">
      <c r="A1750" t="s">
        <v>3444</v>
      </c>
      <c r="B1750" t="s">
        <v>3445</v>
      </c>
      <c r="C1750">
        <v>415.58</v>
      </c>
      <c r="D1750">
        <v>0</v>
      </c>
      <c r="E1750">
        <v>0</v>
      </c>
      <c r="F1750">
        <v>415.58</v>
      </c>
    </row>
    <row r="1751" spans="1:6" x14ac:dyDescent="0.25">
      <c r="A1751" t="s">
        <v>3446</v>
      </c>
      <c r="B1751" t="s">
        <v>3447</v>
      </c>
      <c r="C1751" s="1">
        <v>1340.95</v>
      </c>
      <c r="D1751">
        <v>0</v>
      </c>
      <c r="E1751">
        <v>0</v>
      </c>
      <c r="F1751" s="1">
        <v>1340.95</v>
      </c>
    </row>
    <row r="1752" spans="1:6" x14ac:dyDescent="0.25">
      <c r="A1752" t="s">
        <v>3448</v>
      </c>
      <c r="B1752" t="s">
        <v>3449</v>
      </c>
      <c r="C1752">
        <v>964.42</v>
      </c>
      <c r="D1752">
        <v>0</v>
      </c>
      <c r="E1752">
        <v>0</v>
      </c>
      <c r="F1752">
        <v>964.42</v>
      </c>
    </row>
    <row r="1753" spans="1:6" x14ac:dyDescent="0.25">
      <c r="A1753" t="s">
        <v>3450</v>
      </c>
      <c r="B1753" t="s">
        <v>3451</v>
      </c>
      <c r="C1753">
        <v>736.18</v>
      </c>
      <c r="D1753">
        <v>0</v>
      </c>
      <c r="E1753">
        <v>0</v>
      </c>
      <c r="F1753">
        <v>736.18</v>
      </c>
    </row>
    <row r="1754" spans="1:6" x14ac:dyDescent="0.25">
      <c r="A1754" t="s">
        <v>3452</v>
      </c>
      <c r="B1754" t="s">
        <v>3453</v>
      </c>
      <c r="C1754">
        <v>28</v>
      </c>
      <c r="D1754">
        <v>0</v>
      </c>
      <c r="E1754">
        <v>0</v>
      </c>
      <c r="F1754">
        <v>28</v>
      </c>
    </row>
    <row r="1755" spans="1:6" x14ac:dyDescent="0.25">
      <c r="A1755" t="s">
        <v>3454</v>
      </c>
      <c r="B1755" t="s">
        <v>3455</v>
      </c>
      <c r="C1755" s="1">
        <v>87811.05</v>
      </c>
      <c r="D1755">
        <v>0</v>
      </c>
      <c r="E1755">
        <v>0</v>
      </c>
      <c r="F1755" s="1">
        <v>87811.05</v>
      </c>
    </row>
    <row r="1756" spans="1:6" x14ac:dyDescent="0.25">
      <c r="A1756" t="s">
        <v>3456</v>
      </c>
      <c r="B1756" t="s">
        <v>3457</v>
      </c>
      <c r="C1756">
        <v>765.26</v>
      </c>
      <c r="D1756">
        <v>0</v>
      </c>
      <c r="E1756">
        <v>0</v>
      </c>
      <c r="F1756">
        <v>765.26</v>
      </c>
    </row>
    <row r="1757" spans="1:6" x14ac:dyDescent="0.25">
      <c r="A1757" t="s">
        <v>3458</v>
      </c>
      <c r="B1757" t="s">
        <v>3459</v>
      </c>
      <c r="C1757">
        <v>663.22</v>
      </c>
      <c r="D1757">
        <v>0</v>
      </c>
      <c r="E1757">
        <v>0</v>
      </c>
      <c r="F1757">
        <v>663.22</v>
      </c>
    </row>
    <row r="1758" spans="1:6" x14ac:dyDescent="0.25">
      <c r="A1758" t="s">
        <v>3460</v>
      </c>
      <c r="B1758" t="s">
        <v>3461</v>
      </c>
      <c r="C1758">
        <v>425.64</v>
      </c>
      <c r="D1758">
        <v>0</v>
      </c>
      <c r="E1758">
        <v>0</v>
      </c>
      <c r="F1758">
        <v>425.64</v>
      </c>
    </row>
    <row r="1759" spans="1:6" x14ac:dyDescent="0.25">
      <c r="A1759" t="s">
        <v>3462</v>
      </c>
      <c r="B1759" t="s">
        <v>3463</v>
      </c>
      <c r="C1759">
        <v>343.59</v>
      </c>
      <c r="D1759">
        <v>0</v>
      </c>
      <c r="E1759">
        <v>0</v>
      </c>
      <c r="F1759">
        <v>343.59</v>
      </c>
    </row>
    <row r="1760" spans="1:6" x14ac:dyDescent="0.25">
      <c r="A1760" t="s">
        <v>3464</v>
      </c>
      <c r="B1760" t="s">
        <v>3465</v>
      </c>
      <c r="C1760">
        <v>408.46</v>
      </c>
      <c r="D1760">
        <v>0</v>
      </c>
      <c r="E1760">
        <v>0</v>
      </c>
      <c r="F1760">
        <v>408.46</v>
      </c>
    </row>
    <row r="1761" spans="1:6" x14ac:dyDescent="0.25">
      <c r="A1761" t="s">
        <v>3466</v>
      </c>
      <c r="B1761" t="s">
        <v>3467</v>
      </c>
      <c r="C1761" s="1">
        <v>2659.21</v>
      </c>
      <c r="D1761">
        <v>0</v>
      </c>
      <c r="E1761">
        <v>0</v>
      </c>
      <c r="F1761" s="1">
        <v>2659.21</v>
      </c>
    </row>
    <row r="1762" spans="1:6" x14ac:dyDescent="0.25">
      <c r="A1762" t="s">
        <v>3468</v>
      </c>
      <c r="B1762" t="s">
        <v>3469</v>
      </c>
      <c r="C1762" s="1">
        <v>6846.71</v>
      </c>
      <c r="D1762">
        <v>0</v>
      </c>
      <c r="E1762">
        <v>0</v>
      </c>
      <c r="F1762" s="1">
        <v>6846.71</v>
      </c>
    </row>
    <row r="1763" spans="1:6" x14ac:dyDescent="0.25">
      <c r="A1763" t="s">
        <v>3470</v>
      </c>
      <c r="B1763" t="s">
        <v>3471</v>
      </c>
      <c r="C1763" s="1">
        <v>4988.6400000000003</v>
      </c>
      <c r="D1763">
        <v>0</v>
      </c>
      <c r="E1763">
        <v>0</v>
      </c>
      <c r="F1763" s="1">
        <v>4988.6400000000003</v>
      </c>
    </row>
    <row r="1764" spans="1:6" x14ac:dyDescent="0.25">
      <c r="A1764" t="s">
        <v>3472</v>
      </c>
      <c r="B1764" t="s">
        <v>3473</v>
      </c>
      <c r="C1764" s="1">
        <v>120572.38</v>
      </c>
      <c r="D1764">
        <v>0</v>
      </c>
      <c r="E1764">
        <v>0</v>
      </c>
      <c r="F1764" s="1">
        <v>120572.38</v>
      </c>
    </row>
    <row r="1765" spans="1:6" x14ac:dyDescent="0.25">
      <c r="A1765" t="s">
        <v>3474</v>
      </c>
      <c r="B1765" t="s">
        <v>3475</v>
      </c>
      <c r="C1765">
        <v>397.38</v>
      </c>
      <c r="D1765">
        <v>0</v>
      </c>
      <c r="E1765">
        <v>0</v>
      </c>
      <c r="F1765">
        <v>397.38</v>
      </c>
    </row>
    <row r="1766" spans="1:6" x14ac:dyDescent="0.25">
      <c r="A1766" t="s">
        <v>3476</v>
      </c>
      <c r="B1766" t="s">
        <v>3477</v>
      </c>
      <c r="C1766" s="1">
        <v>12656.55</v>
      </c>
      <c r="D1766">
        <v>0</v>
      </c>
      <c r="E1766">
        <v>0</v>
      </c>
      <c r="F1766" s="1">
        <v>12656.55</v>
      </c>
    </row>
    <row r="1767" spans="1:6" x14ac:dyDescent="0.25">
      <c r="A1767" t="s">
        <v>3478</v>
      </c>
      <c r="B1767" t="s">
        <v>3479</v>
      </c>
      <c r="C1767">
        <v>54.05</v>
      </c>
      <c r="D1767">
        <v>0</v>
      </c>
      <c r="E1767">
        <v>0</v>
      </c>
      <c r="F1767">
        <v>54.05</v>
      </c>
    </row>
    <row r="1768" spans="1:6" x14ac:dyDescent="0.25">
      <c r="A1768" t="s">
        <v>3480</v>
      </c>
      <c r="B1768" t="s">
        <v>3481</v>
      </c>
      <c r="C1768" s="1">
        <v>4895.26</v>
      </c>
      <c r="D1768">
        <v>0</v>
      </c>
      <c r="E1768">
        <v>0</v>
      </c>
      <c r="F1768" s="1">
        <v>4895.26</v>
      </c>
    </row>
    <row r="1769" spans="1:6" x14ac:dyDescent="0.25">
      <c r="A1769" t="s">
        <v>3482</v>
      </c>
      <c r="B1769" t="s">
        <v>3483</v>
      </c>
      <c r="C1769" s="1">
        <v>294110.12</v>
      </c>
      <c r="D1769">
        <v>0</v>
      </c>
      <c r="E1769">
        <v>0</v>
      </c>
      <c r="F1769" s="1">
        <v>294110.12</v>
      </c>
    </row>
    <row r="1770" spans="1:6" x14ac:dyDescent="0.25">
      <c r="A1770" t="s">
        <v>3484</v>
      </c>
      <c r="B1770" t="s">
        <v>3485</v>
      </c>
      <c r="C1770">
        <v>-210</v>
      </c>
      <c r="D1770">
        <v>0</v>
      </c>
      <c r="E1770">
        <v>0</v>
      </c>
      <c r="F1770">
        <v>-210</v>
      </c>
    </row>
    <row r="1771" spans="1:6" x14ac:dyDescent="0.25">
      <c r="A1771" t="s">
        <v>3486</v>
      </c>
      <c r="B1771" t="s">
        <v>3487</v>
      </c>
      <c r="C1771" s="1">
        <v>6000</v>
      </c>
      <c r="D1771">
        <v>0</v>
      </c>
      <c r="E1771">
        <v>0</v>
      </c>
      <c r="F1771" s="1">
        <v>6000</v>
      </c>
    </row>
    <row r="1772" spans="1:6" x14ac:dyDescent="0.25">
      <c r="A1772" t="s">
        <v>3488</v>
      </c>
      <c r="B1772" t="s">
        <v>3489</v>
      </c>
      <c r="C1772">
        <v>210</v>
      </c>
      <c r="D1772">
        <v>0</v>
      </c>
      <c r="E1772">
        <v>0</v>
      </c>
      <c r="F1772">
        <v>210</v>
      </c>
    </row>
    <row r="1773" spans="1:6" x14ac:dyDescent="0.25">
      <c r="A1773" t="s">
        <v>3490</v>
      </c>
      <c r="B1773" t="s">
        <v>3491</v>
      </c>
      <c r="C1773">
        <v>413</v>
      </c>
      <c r="D1773">
        <v>0</v>
      </c>
      <c r="E1773">
        <v>0</v>
      </c>
      <c r="F1773">
        <v>413</v>
      </c>
    </row>
    <row r="1774" spans="1:6" x14ac:dyDescent="0.25">
      <c r="A1774" t="s">
        <v>3492</v>
      </c>
      <c r="B1774" t="s">
        <v>3493</v>
      </c>
      <c r="C1774">
        <v>432.32</v>
      </c>
      <c r="D1774">
        <v>0</v>
      </c>
      <c r="E1774">
        <v>0</v>
      </c>
      <c r="F1774">
        <v>432.32</v>
      </c>
    </row>
    <row r="1775" spans="1:6" x14ac:dyDescent="0.25">
      <c r="A1775" t="s">
        <v>3494</v>
      </c>
      <c r="B1775" t="s">
        <v>3495</v>
      </c>
      <c r="C1775" s="1">
        <v>2216.71</v>
      </c>
      <c r="D1775">
        <v>0</v>
      </c>
      <c r="E1775">
        <v>0</v>
      </c>
      <c r="F1775" s="1">
        <v>2216.71</v>
      </c>
    </row>
    <row r="1776" spans="1:6" x14ac:dyDescent="0.25">
      <c r="A1776" t="s">
        <v>3496</v>
      </c>
      <c r="B1776" t="s">
        <v>3497</v>
      </c>
      <c r="C1776">
        <v>913.76</v>
      </c>
      <c r="D1776">
        <v>0</v>
      </c>
      <c r="E1776">
        <v>0</v>
      </c>
      <c r="F1776">
        <v>913.76</v>
      </c>
    </row>
    <row r="1777" spans="1:6" x14ac:dyDescent="0.25">
      <c r="A1777" t="s">
        <v>3498</v>
      </c>
      <c r="B1777" t="s">
        <v>3499</v>
      </c>
      <c r="C1777" s="1">
        <v>1360.02</v>
      </c>
      <c r="D1777">
        <v>0</v>
      </c>
      <c r="E1777">
        <v>0</v>
      </c>
      <c r="F1777" s="1">
        <v>1360.02</v>
      </c>
    </row>
    <row r="1778" spans="1:6" x14ac:dyDescent="0.25">
      <c r="A1778" t="s">
        <v>3500</v>
      </c>
      <c r="B1778" t="s">
        <v>3501</v>
      </c>
      <c r="C1778" s="1">
        <v>4090</v>
      </c>
      <c r="D1778">
        <v>0</v>
      </c>
      <c r="E1778">
        <v>0</v>
      </c>
      <c r="F1778" s="1">
        <v>4090</v>
      </c>
    </row>
    <row r="1779" spans="1:6" x14ac:dyDescent="0.25">
      <c r="A1779" t="s">
        <v>3502</v>
      </c>
      <c r="B1779" t="s">
        <v>3503</v>
      </c>
      <c r="C1779">
        <v>600.79999999999995</v>
      </c>
      <c r="D1779">
        <v>0</v>
      </c>
      <c r="E1779">
        <v>0</v>
      </c>
      <c r="F1779">
        <v>600.79999999999995</v>
      </c>
    </row>
    <row r="1780" spans="1:6" x14ac:dyDescent="0.25">
      <c r="A1780" t="s">
        <v>3504</v>
      </c>
      <c r="B1780" t="s">
        <v>3505</v>
      </c>
      <c r="C1780" s="1">
        <v>2936.16</v>
      </c>
      <c r="D1780">
        <v>0</v>
      </c>
      <c r="E1780">
        <v>0</v>
      </c>
      <c r="F1780" s="1">
        <v>2936.16</v>
      </c>
    </row>
    <row r="1781" spans="1:6" x14ac:dyDescent="0.25">
      <c r="A1781" t="s">
        <v>3506</v>
      </c>
      <c r="B1781" t="s">
        <v>3507</v>
      </c>
      <c r="C1781" s="1">
        <v>2799.83</v>
      </c>
      <c r="D1781">
        <v>0</v>
      </c>
      <c r="E1781">
        <v>0</v>
      </c>
      <c r="F1781" s="1">
        <v>2799.83</v>
      </c>
    </row>
    <row r="1782" spans="1:6" x14ac:dyDescent="0.25">
      <c r="A1782" t="s">
        <v>3508</v>
      </c>
      <c r="B1782" t="s">
        <v>3509</v>
      </c>
      <c r="C1782" s="1">
        <v>3406.36</v>
      </c>
      <c r="D1782">
        <v>0</v>
      </c>
      <c r="E1782">
        <v>0</v>
      </c>
      <c r="F1782" s="1">
        <v>3406.36</v>
      </c>
    </row>
    <row r="1783" spans="1:6" x14ac:dyDescent="0.25">
      <c r="A1783" t="s">
        <v>3510</v>
      </c>
      <c r="B1783" t="s">
        <v>3511</v>
      </c>
      <c r="C1783" s="1">
        <v>2565.66</v>
      </c>
      <c r="D1783">
        <v>0</v>
      </c>
      <c r="E1783">
        <v>0</v>
      </c>
      <c r="F1783" s="1">
        <v>2565.66</v>
      </c>
    </row>
    <row r="1784" spans="1:6" x14ac:dyDescent="0.25">
      <c r="A1784" t="s">
        <v>3512</v>
      </c>
      <c r="B1784" t="s">
        <v>3513</v>
      </c>
      <c r="C1784" s="1">
        <v>16379.52</v>
      </c>
      <c r="D1784">
        <v>0</v>
      </c>
      <c r="E1784">
        <v>0</v>
      </c>
      <c r="F1784" s="1">
        <v>16379.52</v>
      </c>
    </row>
    <row r="1785" spans="1:6" x14ac:dyDescent="0.25">
      <c r="A1785" t="s">
        <v>3514</v>
      </c>
      <c r="B1785" t="s">
        <v>3515</v>
      </c>
      <c r="C1785" s="1">
        <v>20542.95</v>
      </c>
      <c r="D1785">
        <v>0</v>
      </c>
      <c r="E1785">
        <v>0</v>
      </c>
      <c r="F1785" s="1">
        <v>20542.95</v>
      </c>
    </row>
    <row r="1786" spans="1:6" x14ac:dyDescent="0.25">
      <c r="A1786" t="s">
        <v>3516</v>
      </c>
      <c r="B1786" t="s">
        <v>3517</v>
      </c>
      <c r="C1786" s="1">
        <v>1212.68</v>
      </c>
      <c r="D1786">
        <v>0</v>
      </c>
      <c r="E1786">
        <v>0</v>
      </c>
      <c r="F1786" s="1">
        <v>1212.68</v>
      </c>
    </row>
    <row r="1787" spans="1:6" x14ac:dyDescent="0.25">
      <c r="A1787" t="s">
        <v>3518</v>
      </c>
      <c r="B1787" t="s">
        <v>3519</v>
      </c>
      <c r="C1787" s="1">
        <v>6800</v>
      </c>
      <c r="D1787">
        <v>0</v>
      </c>
      <c r="E1787">
        <v>0</v>
      </c>
      <c r="F1787" s="1">
        <v>6800</v>
      </c>
    </row>
    <row r="1788" spans="1:6" x14ac:dyDescent="0.25">
      <c r="A1788" t="s">
        <v>3520</v>
      </c>
      <c r="B1788" t="s">
        <v>3521</v>
      </c>
      <c r="C1788">
        <v>-298.05</v>
      </c>
      <c r="D1788">
        <v>0</v>
      </c>
      <c r="E1788">
        <v>0</v>
      </c>
      <c r="F1788">
        <v>-298.05</v>
      </c>
    </row>
    <row r="1789" spans="1:6" x14ac:dyDescent="0.25">
      <c r="A1789" t="s">
        <v>3522</v>
      </c>
      <c r="B1789" t="s">
        <v>3523</v>
      </c>
      <c r="C1789">
        <v>-388.86</v>
      </c>
      <c r="D1789">
        <v>0</v>
      </c>
      <c r="E1789">
        <v>0</v>
      </c>
      <c r="F1789">
        <v>-388.86</v>
      </c>
    </row>
    <row r="1790" spans="1:6" x14ac:dyDescent="0.25">
      <c r="A1790" t="s">
        <v>3524</v>
      </c>
      <c r="B1790" t="s">
        <v>3525</v>
      </c>
      <c r="C1790" s="1">
        <v>-2983.5</v>
      </c>
      <c r="D1790">
        <v>0</v>
      </c>
      <c r="E1790">
        <v>0</v>
      </c>
      <c r="F1790" s="1">
        <v>-2983.5</v>
      </c>
    </row>
    <row r="1791" spans="1:6" x14ac:dyDescent="0.25">
      <c r="A1791" t="s">
        <v>3526</v>
      </c>
      <c r="B1791" t="s">
        <v>3527</v>
      </c>
      <c r="C1791" s="1">
        <v>133897.98000000001</v>
      </c>
      <c r="D1791">
        <v>0</v>
      </c>
      <c r="E1791">
        <v>0</v>
      </c>
      <c r="F1791" s="1">
        <v>133897.98000000001</v>
      </c>
    </row>
    <row r="1792" spans="1:6" x14ac:dyDescent="0.25">
      <c r="A1792" t="s">
        <v>3528</v>
      </c>
      <c r="B1792" t="s">
        <v>3307</v>
      </c>
      <c r="C1792" s="1">
        <v>95355.03</v>
      </c>
      <c r="D1792">
        <v>1.57</v>
      </c>
      <c r="E1792" s="1">
        <v>91262.9</v>
      </c>
      <c r="F1792" s="1">
        <v>186616.36</v>
      </c>
    </row>
    <row r="1793" spans="1:6" x14ac:dyDescent="0.25">
      <c r="A1793" t="s">
        <v>3529</v>
      </c>
      <c r="B1793" t="s">
        <v>3530</v>
      </c>
      <c r="C1793" s="1">
        <v>110676.07</v>
      </c>
      <c r="D1793">
        <v>0</v>
      </c>
      <c r="E1793">
        <v>0</v>
      </c>
      <c r="F1793" s="1">
        <v>110676.07</v>
      </c>
    </row>
    <row r="1794" spans="1:6" x14ac:dyDescent="0.25">
      <c r="A1794" t="s">
        <v>3531</v>
      </c>
      <c r="B1794" t="s">
        <v>3532</v>
      </c>
      <c r="C1794">
        <v>0</v>
      </c>
      <c r="D1794">
        <v>0</v>
      </c>
      <c r="E1794">
        <v>0</v>
      </c>
      <c r="F1794">
        <v>0</v>
      </c>
    </row>
    <row r="1795" spans="1:6" x14ac:dyDescent="0.25">
      <c r="A1795" t="s">
        <v>3533</v>
      </c>
      <c r="B1795" t="s">
        <v>3534</v>
      </c>
      <c r="C1795" s="1">
        <v>601592.14</v>
      </c>
      <c r="D1795">
        <v>0</v>
      </c>
      <c r="E1795" s="1">
        <v>47681.2</v>
      </c>
      <c r="F1795" s="1">
        <v>649273.34</v>
      </c>
    </row>
    <row r="1796" spans="1:6" x14ac:dyDescent="0.25">
      <c r="A1796" t="s">
        <v>3535</v>
      </c>
      <c r="B1796" t="s">
        <v>3536</v>
      </c>
      <c r="C1796" s="1">
        <v>196018.72</v>
      </c>
      <c r="D1796">
        <v>0</v>
      </c>
      <c r="E1796" s="1">
        <v>5116.5</v>
      </c>
      <c r="F1796" s="1">
        <v>201135.22</v>
      </c>
    </row>
    <row r="1797" spans="1:6" x14ac:dyDescent="0.25">
      <c r="A1797" t="s">
        <v>3537</v>
      </c>
      <c r="B1797" t="s">
        <v>3538</v>
      </c>
      <c r="C1797" s="1">
        <v>405573.42</v>
      </c>
      <c r="D1797">
        <v>0</v>
      </c>
      <c r="E1797" s="1">
        <v>42564.7</v>
      </c>
      <c r="F1797" s="1">
        <v>448138.12</v>
      </c>
    </row>
    <row r="1798" spans="1:6" x14ac:dyDescent="0.25">
      <c r="A1798" t="s">
        <v>3539</v>
      </c>
      <c r="B1798" t="s">
        <v>3540</v>
      </c>
      <c r="C1798" s="1">
        <v>-8870.98</v>
      </c>
      <c r="D1798" s="1">
        <v>863626.16</v>
      </c>
      <c r="E1798" s="1">
        <v>840761.65</v>
      </c>
      <c r="F1798" s="1">
        <v>-31735.49</v>
      </c>
    </row>
    <row r="1799" spans="1:6" x14ac:dyDescent="0.25">
      <c r="A1799" t="s">
        <v>3541</v>
      </c>
      <c r="B1799" t="s">
        <v>3542</v>
      </c>
      <c r="C1799" s="1">
        <v>64013.49</v>
      </c>
      <c r="D1799" s="1">
        <v>20696.939999999999</v>
      </c>
      <c r="E1799" s="1">
        <v>81388.37</v>
      </c>
      <c r="F1799" s="1">
        <v>124704.92</v>
      </c>
    </row>
    <row r="1800" spans="1:6" x14ac:dyDescent="0.25">
      <c r="A1800" t="s">
        <v>3543</v>
      </c>
      <c r="B1800" t="s">
        <v>3544</v>
      </c>
      <c r="C1800" s="1">
        <v>34307.86</v>
      </c>
      <c r="D1800" s="1">
        <v>25100.41</v>
      </c>
      <c r="E1800" s="1">
        <v>18830.52</v>
      </c>
      <c r="F1800" s="1">
        <v>28037.97</v>
      </c>
    </row>
    <row r="1801" spans="1:6" x14ac:dyDescent="0.25">
      <c r="A1801" t="s">
        <v>3545</v>
      </c>
      <c r="B1801" t="s">
        <v>3546</v>
      </c>
      <c r="C1801" s="1">
        <v>3864.14</v>
      </c>
      <c r="D1801">
        <v>0</v>
      </c>
      <c r="E1801">
        <v>0</v>
      </c>
      <c r="F1801" s="1">
        <v>3864.14</v>
      </c>
    </row>
    <row r="1802" spans="1:6" x14ac:dyDescent="0.25">
      <c r="A1802" t="s">
        <v>3547</v>
      </c>
      <c r="B1802" t="s">
        <v>3548</v>
      </c>
      <c r="C1802" s="1">
        <v>-92011.15</v>
      </c>
      <c r="D1802">
        <v>0</v>
      </c>
      <c r="E1802">
        <v>0</v>
      </c>
      <c r="F1802" s="1">
        <v>-92011.15</v>
      </c>
    </row>
    <row r="1803" spans="1:6" x14ac:dyDescent="0.25">
      <c r="A1803" t="s">
        <v>3549</v>
      </c>
      <c r="B1803" t="s">
        <v>3550</v>
      </c>
      <c r="C1803">
        <v>0</v>
      </c>
      <c r="D1803" s="1">
        <v>737337.76</v>
      </c>
      <c r="E1803" s="1">
        <v>737337.76</v>
      </c>
      <c r="F1803">
        <v>0</v>
      </c>
    </row>
    <row r="1804" spans="1:6" x14ac:dyDescent="0.25">
      <c r="A1804" t="s">
        <v>3551</v>
      </c>
      <c r="B1804" t="s">
        <v>3552</v>
      </c>
      <c r="C1804" s="1">
        <v>-19045.32</v>
      </c>
      <c r="D1804" s="1">
        <v>80491.05</v>
      </c>
      <c r="E1804" s="1">
        <v>3205</v>
      </c>
      <c r="F1804" s="1">
        <v>-96331.37</v>
      </c>
    </row>
    <row r="1805" spans="1:6" x14ac:dyDescent="0.25">
      <c r="A1805" t="s">
        <v>112</v>
      </c>
      <c r="B1805" t="s">
        <v>3553</v>
      </c>
      <c r="C1805">
        <v>0</v>
      </c>
      <c r="D1805">
        <v>0</v>
      </c>
      <c r="E1805">
        <v>0</v>
      </c>
      <c r="F1805">
        <v>0</v>
      </c>
    </row>
    <row r="1806" spans="1:6" x14ac:dyDescent="0.25">
      <c r="A1806" t="s">
        <v>3554</v>
      </c>
      <c r="B1806" t="s">
        <v>3555</v>
      </c>
      <c r="C1806">
        <v>0</v>
      </c>
      <c r="D1806">
        <v>0</v>
      </c>
      <c r="E1806">
        <v>0</v>
      </c>
      <c r="F1806">
        <v>0</v>
      </c>
    </row>
    <row r="1807" spans="1:6" x14ac:dyDescent="0.25">
      <c r="A1807" t="s">
        <v>3556</v>
      </c>
      <c r="B1807" t="s">
        <v>3557</v>
      </c>
      <c r="C1807">
        <v>0</v>
      </c>
      <c r="D1807">
        <v>0</v>
      </c>
      <c r="E1807">
        <v>0</v>
      </c>
      <c r="F1807">
        <v>0</v>
      </c>
    </row>
    <row r="1808" spans="1:6" x14ac:dyDescent="0.25">
      <c r="A1808" t="s">
        <v>3558</v>
      </c>
      <c r="B1808" t="s">
        <v>3559</v>
      </c>
      <c r="C1808">
        <v>0</v>
      </c>
      <c r="D1808">
        <v>0</v>
      </c>
      <c r="E1808">
        <v>0</v>
      </c>
      <c r="F1808">
        <v>0</v>
      </c>
    </row>
    <row r="1809" spans="1:6" x14ac:dyDescent="0.25">
      <c r="A1809" t="s">
        <v>3560</v>
      </c>
      <c r="B1809" t="s">
        <v>3561</v>
      </c>
      <c r="C1809">
        <v>0</v>
      </c>
      <c r="D1809">
        <v>0</v>
      </c>
      <c r="E1809">
        <v>0</v>
      </c>
      <c r="F1809">
        <v>0</v>
      </c>
    </row>
    <row r="1810" spans="1:6" x14ac:dyDescent="0.25">
      <c r="A1810" t="s">
        <v>3562</v>
      </c>
      <c r="B1810" t="s">
        <v>3563</v>
      </c>
      <c r="C1810">
        <v>0</v>
      </c>
      <c r="D1810">
        <v>0</v>
      </c>
      <c r="E1810">
        <v>0</v>
      </c>
      <c r="F1810">
        <v>0</v>
      </c>
    </row>
    <row r="1811" spans="1:6" x14ac:dyDescent="0.25">
      <c r="A1811" t="s">
        <v>3564</v>
      </c>
      <c r="B1811" t="s">
        <v>3565</v>
      </c>
      <c r="C1811">
        <v>0</v>
      </c>
      <c r="D1811">
        <v>0</v>
      </c>
      <c r="E1811">
        <v>0</v>
      </c>
      <c r="F1811">
        <v>0</v>
      </c>
    </row>
    <row r="1812" spans="1:6" x14ac:dyDescent="0.25">
      <c r="A1812" t="s">
        <v>3566</v>
      </c>
      <c r="B1812" t="s">
        <v>3565</v>
      </c>
      <c r="C1812">
        <v>0</v>
      </c>
      <c r="D1812">
        <v>0</v>
      </c>
      <c r="E1812">
        <v>0</v>
      </c>
      <c r="F1812">
        <v>0</v>
      </c>
    </row>
    <row r="1813" spans="1:6" x14ac:dyDescent="0.25">
      <c r="A1813" t="s">
        <v>3567</v>
      </c>
      <c r="B1813" t="s">
        <v>3568</v>
      </c>
      <c r="C1813">
        <v>0</v>
      </c>
      <c r="D1813">
        <v>0</v>
      </c>
      <c r="E1813">
        <v>0</v>
      </c>
      <c r="F1813">
        <v>0</v>
      </c>
    </row>
    <row r="1814" spans="1:6" x14ac:dyDescent="0.25">
      <c r="A1814" t="s">
        <v>3569</v>
      </c>
      <c r="B1814" t="s">
        <v>3570</v>
      </c>
      <c r="C1814">
        <v>0</v>
      </c>
      <c r="D1814">
        <v>0</v>
      </c>
      <c r="E1814">
        <v>0</v>
      </c>
      <c r="F1814">
        <v>0</v>
      </c>
    </row>
    <row r="1815" spans="1:6" x14ac:dyDescent="0.25">
      <c r="A1815" t="s">
        <v>16</v>
      </c>
      <c r="B1815" t="s">
        <v>3571</v>
      </c>
      <c r="C1815" s="1">
        <v>21896629.670000002</v>
      </c>
      <c r="D1815" s="1">
        <v>1687729.12</v>
      </c>
      <c r="E1815" s="1">
        <v>1970679.92</v>
      </c>
      <c r="F1815" s="1">
        <v>22179580.469999999</v>
      </c>
    </row>
    <row r="1816" spans="1:6" x14ac:dyDescent="0.25">
      <c r="A1816" t="s">
        <v>3572</v>
      </c>
      <c r="B1816" t="s">
        <v>3571</v>
      </c>
      <c r="C1816" s="1">
        <v>21896629.670000002</v>
      </c>
      <c r="D1816" s="1">
        <v>1687729.12</v>
      </c>
      <c r="E1816" s="1">
        <v>1970679.92</v>
      </c>
      <c r="F1816" s="1">
        <v>22179580.469999999</v>
      </c>
    </row>
    <row r="1817" spans="1:6" x14ac:dyDescent="0.25">
      <c r="A1817" t="s">
        <v>243</v>
      </c>
      <c r="B1817" t="s">
        <v>3571</v>
      </c>
      <c r="C1817" s="1">
        <v>21896629.670000002</v>
      </c>
      <c r="D1817" s="1">
        <v>1687729.12</v>
      </c>
      <c r="E1817" s="1">
        <v>1970679.92</v>
      </c>
      <c r="F1817" s="1">
        <v>22179580.469999999</v>
      </c>
    </row>
    <row r="1818" spans="1:6" x14ac:dyDescent="0.25">
      <c r="A1818" t="s">
        <v>3573</v>
      </c>
      <c r="B1818" t="s">
        <v>3574</v>
      </c>
      <c r="C1818">
        <v>0</v>
      </c>
      <c r="D1818">
        <v>0</v>
      </c>
      <c r="E1818">
        <v>0</v>
      </c>
      <c r="F1818">
        <v>0</v>
      </c>
    </row>
    <row r="1819" spans="1:6" x14ac:dyDescent="0.25">
      <c r="A1819" t="s">
        <v>3575</v>
      </c>
      <c r="B1819" t="s">
        <v>3576</v>
      </c>
      <c r="C1819">
        <v>0</v>
      </c>
      <c r="D1819">
        <v>0</v>
      </c>
      <c r="E1819">
        <v>0</v>
      </c>
      <c r="F1819">
        <v>0</v>
      </c>
    </row>
    <row r="1820" spans="1:6" x14ac:dyDescent="0.25">
      <c r="A1820" t="s">
        <v>3577</v>
      </c>
      <c r="B1820" t="s">
        <v>3578</v>
      </c>
      <c r="C1820">
        <v>0</v>
      </c>
      <c r="D1820">
        <v>0</v>
      </c>
      <c r="E1820">
        <v>0</v>
      </c>
      <c r="F1820">
        <v>0</v>
      </c>
    </row>
    <row r="1821" spans="1:6" x14ac:dyDescent="0.25">
      <c r="A1821" t="s">
        <v>3579</v>
      </c>
      <c r="B1821" t="s">
        <v>3580</v>
      </c>
      <c r="C1821">
        <v>0</v>
      </c>
      <c r="D1821">
        <v>0</v>
      </c>
      <c r="E1821">
        <v>0</v>
      </c>
      <c r="F1821">
        <v>0</v>
      </c>
    </row>
    <row r="1822" spans="1:6" x14ac:dyDescent="0.25">
      <c r="A1822" t="s">
        <v>3581</v>
      </c>
      <c r="B1822" t="s">
        <v>3582</v>
      </c>
      <c r="C1822">
        <v>0</v>
      </c>
      <c r="D1822">
        <v>0</v>
      </c>
      <c r="E1822">
        <v>0</v>
      </c>
      <c r="F1822">
        <v>0</v>
      </c>
    </row>
    <row r="1823" spans="1:6" x14ac:dyDescent="0.25">
      <c r="A1823" t="s">
        <v>3583</v>
      </c>
      <c r="B1823" t="s">
        <v>3584</v>
      </c>
      <c r="C1823">
        <v>0</v>
      </c>
      <c r="D1823">
        <v>0</v>
      </c>
      <c r="E1823">
        <v>0</v>
      </c>
      <c r="F1823">
        <v>0</v>
      </c>
    </row>
    <row r="1824" spans="1:6" x14ac:dyDescent="0.25">
      <c r="A1824" t="s">
        <v>244</v>
      </c>
      <c r="B1824" t="s">
        <v>3585</v>
      </c>
      <c r="C1824" s="1">
        <v>10223481</v>
      </c>
      <c r="D1824" s="1">
        <v>792745.87</v>
      </c>
      <c r="E1824" s="1">
        <v>925651.13</v>
      </c>
      <c r="F1824" s="1">
        <v>10356386.26</v>
      </c>
    </row>
    <row r="1825" spans="1:6" x14ac:dyDescent="0.25">
      <c r="A1825" t="s">
        <v>245</v>
      </c>
      <c r="B1825" t="s">
        <v>3586</v>
      </c>
      <c r="C1825" s="1">
        <v>2208318.8199999998</v>
      </c>
      <c r="D1825" s="1">
        <v>157187.38</v>
      </c>
      <c r="E1825" s="1">
        <v>183540.12</v>
      </c>
      <c r="F1825" s="1">
        <v>2234671.56</v>
      </c>
    </row>
    <row r="1826" spans="1:6" x14ac:dyDescent="0.25">
      <c r="A1826" t="s">
        <v>3587</v>
      </c>
      <c r="B1826" t="s">
        <v>3588</v>
      </c>
      <c r="C1826">
        <v>0</v>
      </c>
      <c r="D1826">
        <v>0</v>
      </c>
      <c r="E1826">
        <v>0</v>
      </c>
      <c r="F1826">
        <v>0</v>
      </c>
    </row>
    <row r="1827" spans="1:6" x14ac:dyDescent="0.25">
      <c r="A1827" t="s">
        <v>290</v>
      </c>
      <c r="B1827" t="s">
        <v>3589</v>
      </c>
      <c r="C1827" s="1">
        <v>8831211.6199999992</v>
      </c>
      <c r="D1827" s="1">
        <v>688664.05</v>
      </c>
      <c r="E1827" s="1">
        <v>804119.81</v>
      </c>
      <c r="F1827" s="1">
        <v>8946667.3800000008</v>
      </c>
    </row>
    <row r="1828" spans="1:6" x14ac:dyDescent="0.25">
      <c r="A1828" t="s">
        <v>292</v>
      </c>
      <c r="B1828" t="s">
        <v>3590</v>
      </c>
      <c r="C1828" s="1">
        <v>633618.23</v>
      </c>
      <c r="D1828" s="1">
        <v>49131.82</v>
      </c>
      <c r="E1828" s="1">
        <v>57368.86</v>
      </c>
      <c r="F1828" s="1">
        <v>641855.27</v>
      </c>
    </row>
    <row r="1829" spans="1:6" x14ac:dyDescent="0.25">
      <c r="A1829" t="s">
        <v>3591</v>
      </c>
      <c r="B1829" t="s">
        <v>311</v>
      </c>
      <c r="C1829">
        <v>0</v>
      </c>
      <c r="D1829">
        <v>0</v>
      </c>
      <c r="E1829">
        <v>0</v>
      </c>
      <c r="F1829">
        <v>0</v>
      </c>
    </row>
    <row r="1830" spans="1:6" x14ac:dyDescent="0.25">
      <c r="A1830" t="s">
        <v>3592</v>
      </c>
      <c r="B1830" t="s">
        <v>3593</v>
      </c>
      <c r="C1830">
        <v>0</v>
      </c>
      <c r="D1830">
        <v>0</v>
      </c>
      <c r="E1830">
        <v>0</v>
      </c>
      <c r="F1830">
        <v>0</v>
      </c>
    </row>
    <row r="1831" spans="1:6" x14ac:dyDescent="0.25">
      <c r="A1831" t="s">
        <v>3594</v>
      </c>
      <c r="B1831" t="s">
        <v>3595</v>
      </c>
      <c r="C1831">
        <v>0</v>
      </c>
      <c r="D1831">
        <v>0</v>
      </c>
      <c r="E1831">
        <v>0</v>
      </c>
      <c r="F1831">
        <v>0</v>
      </c>
    </row>
    <row r="1832" spans="1:6" x14ac:dyDescent="0.25">
      <c r="A1832" t="s">
        <v>3596</v>
      </c>
      <c r="B1832" t="s">
        <v>3595</v>
      </c>
      <c r="C1832">
        <v>0</v>
      </c>
      <c r="D1832">
        <v>0</v>
      </c>
      <c r="E1832">
        <v>0</v>
      </c>
      <c r="F1832">
        <v>0</v>
      </c>
    </row>
    <row r="1833" spans="1:6" x14ac:dyDescent="0.25">
      <c r="A1833" t="s">
        <v>113</v>
      </c>
      <c r="B1833" t="s">
        <v>3597</v>
      </c>
      <c r="C1833">
        <v>0</v>
      </c>
      <c r="D1833">
        <v>0</v>
      </c>
      <c r="E1833">
        <v>0</v>
      </c>
      <c r="F1833">
        <v>0</v>
      </c>
    </row>
    <row r="1834" spans="1:6" x14ac:dyDescent="0.25">
      <c r="A1834" t="s">
        <v>3598</v>
      </c>
      <c r="B1834" t="s">
        <v>3599</v>
      </c>
      <c r="C1834">
        <v>0</v>
      </c>
      <c r="D1834">
        <v>0</v>
      </c>
      <c r="E1834">
        <v>0</v>
      </c>
      <c r="F1834">
        <v>0</v>
      </c>
    </row>
    <row r="1835" spans="1:6" x14ac:dyDescent="0.25">
      <c r="A1835" t="s">
        <v>3600</v>
      </c>
      <c r="B1835" t="s">
        <v>3599</v>
      </c>
      <c r="C1835">
        <v>0</v>
      </c>
      <c r="D1835">
        <v>0</v>
      </c>
      <c r="E1835">
        <v>0</v>
      </c>
      <c r="F1835">
        <v>0</v>
      </c>
    </row>
    <row r="1836" spans="1:6" x14ac:dyDescent="0.25">
      <c r="A1836" t="s">
        <v>3601</v>
      </c>
      <c r="B1836" t="s">
        <v>3602</v>
      </c>
      <c r="C1836">
        <v>0</v>
      </c>
      <c r="D1836">
        <v>0</v>
      </c>
      <c r="E1836">
        <v>0</v>
      </c>
      <c r="F1836">
        <v>0</v>
      </c>
    </row>
    <row r="1837" spans="1:6" x14ac:dyDescent="0.25">
      <c r="A1837" t="s">
        <v>114</v>
      </c>
      <c r="B1837" t="s">
        <v>3603</v>
      </c>
      <c r="C1837">
        <v>0</v>
      </c>
      <c r="D1837">
        <v>0</v>
      </c>
      <c r="E1837">
        <v>0</v>
      </c>
      <c r="F1837">
        <v>0</v>
      </c>
    </row>
    <row r="1838" spans="1:6" x14ac:dyDescent="0.25">
      <c r="A1838" t="s">
        <v>3604</v>
      </c>
      <c r="B1838" t="s">
        <v>3605</v>
      </c>
      <c r="C1838">
        <v>0</v>
      </c>
      <c r="D1838">
        <v>0</v>
      </c>
      <c r="E1838">
        <v>0</v>
      </c>
      <c r="F1838">
        <v>0</v>
      </c>
    </row>
    <row r="1839" spans="1:6" x14ac:dyDescent="0.25">
      <c r="A1839" t="s">
        <v>3606</v>
      </c>
      <c r="B1839" t="s">
        <v>3607</v>
      </c>
      <c r="C1839">
        <v>0</v>
      </c>
      <c r="D1839">
        <v>0</v>
      </c>
      <c r="E1839">
        <v>0</v>
      </c>
      <c r="F1839">
        <v>0</v>
      </c>
    </row>
    <row r="1840" spans="1:6" x14ac:dyDescent="0.25">
      <c r="A1840" t="s">
        <v>3608</v>
      </c>
      <c r="B1840" t="s">
        <v>3609</v>
      </c>
      <c r="C1840">
        <v>0</v>
      </c>
      <c r="D1840">
        <v>0</v>
      </c>
      <c r="E1840">
        <v>0</v>
      </c>
      <c r="F1840">
        <v>0</v>
      </c>
    </row>
    <row r="1841" spans="1:6" x14ac:dyDescent="0.25">
      <c r="A1841" t="s">
        <v>17</v>
      </c>
      <c r="B1841" t="s">
        <v>3610</v>
      </c>
      <c r="C1841" s="1">
        <v>1959498.19</v>
      </c>
      <c r="D1841">
        <v>0</v>
      </c>
      <c r="E1841" s="1">
        <v>50809.08</v>
      </c>
      <c r="F1841" s="1">
        <v>2010307.27</v>
      </c>
    </row>
    <row r="1842" spans="1:6" x14ac:dyDescent="0.25">
      <c r="A1842" t="s">
        <v>3611</v>
      </c>
      <c r="B1842" t="s">
        <v>3612</v>
      </c>
      <c r="C1842" s="1">
        <v>1959498.19</v>
      </c>
      <c r="D1842">
        <v>0</v>
      </c>
      <c r="E1842" s="1">
        <v>50809.08</v>
      </c>
      <c r="F1842" s="1">
        <v>2010307.27</v>
      </c>
    </row>
    <row r="1843" spans="1:6" x14ac:dyDescent="0.25">
      <c r="A1843" t="s">
        <v>3613</v>
      </c>
      <c r="B1843" t="s">
        <v>3614</v>
      </c>
      <c r="C1843" s="1">
        <v>1959498.19</v>
      </c>
      <c r="D1843">
        <v>0</v>
      </c>
      <c r="E1843" s="1">
        <v>50809.08</v>
      </c>
      <c r="F1843" s="1">
        <v>2010307.27</v>
      </c>
    </row>
    <row r="1844" spans="1:6" x14ac:dyDescent="0.25">
      <c r="A1844" t="s">
        <v>3615</v>
      </c>
      <c r="B1844" t="s">
        <v>1237</v>
      </c>
      <c r="C1844" s="1">
        <v>1959498.19</v>
      </c>
      <c r="D1844">
        <v>0</v>
      </c>
      <c r="E1844" s="1">
        <v>50809.08</v>
      </c>
      <c r="F1844" s="1">
        <v>2010307.27</v>
      </c>
    </row>
    <row r="1845" spans="1:6" x14ac:dyDescent="0.25">
      <c r="A1845" t="s">
        <v>3616</v>
      </c>
      <c r="B1845" t="s">
        <v>3617</v>
      </c>
      <c r="C1845">
        <v>0</v>
      </c>
      <c r="D1845">
        <v>0</v>
      </c>
      <c r="E1845">
        <v>0</v>
      </c>
      <c r="F1845">
        <v>0</v>
      </c>
    </row>
    <row r="1846" spans="1:6" x14ac:dyDescent="0.25">
      <c r="A1846" t="s">
        <v>3618</v>
      </c>
      <c r="B1846" t="s">
        <v>3619</v>
      </c>
      <c r="C1846">
        <v>0</v>
      </c>
      <c r="D1846">
        <v>0</v>
      </c>
      <c r="E1846">
        <v>0</v>
      </c>
      <c r="F1846">
        <v>0</v>
      </c>
    </row>
    <row r="1847" spans="1:6" x14ac:dyDescent="0.25">
      <c r="A1847" t="s">
        <v>3620</v>
      </c>
      <c r="B1847" t="s">
        <v>3621</v>
      </c>
      <c r="C1847">
        <v>0</v>
      </c>
      <c r="D1847">
        <v>0</v>
      </c>
      <c r="E1847">
        <v>0</v>
      </c>
      <c r="F1847">
        <v>0</v>
      </c>
    </row>
    <row r="1848" spans="1:6" x14ac:dyDescent="0.25">
      <c r="A1848" t="s">
        <v>3622</v>
      </c>
      <c r="B1848" t="s">
        <v>3621</v>
      </c>
      <c r="C1848">
        <v>0</v>
      </c>
      <c r="D1848">
        <v>0</v>
      </c>
      <c r="E1848">
        <v>0</v>
      </c>
      <c r="F1848">
        <v>0</v>
      </c>
    </row>
    <row r="1849" spans="1:6" x14ac:dyDescent="0.25">
      <c r="A1849" t="s">
        <v>3623</v>
      </c>
      <c r="B1849" t="s">
        <v>2157</v>
      </c>
      <c r="C1849">
        <v>0</v>
      </c>
      <c r="D1849">
        <v>0</v>
      </c>
      <c r="E1849">
        <v>0</v>
      </c>
      <c r="F1849">
        <v>0</v>
      </c>
    </row>
    <row r="1850" spans="1:6" x14ac:dyDescent="0.25">
      <c r="A1850" t="s">
        <v>3624</v>
      </c>
      <c r="B1850" t="s">
        <v>3625</v>
      </c>
      <c r="C1850">
        <v>0</v>
      </c>
      <c r="D1850">
        <v>0</v>
      </c>
      <c r="E1850">
        <v>0</v>
      </c>
      <c r="F1850">
        <v>0</v>
      </c>
    </row>
    <row r="1851" spans="1:6" x14ac:dyDescent="0.25">
      <c r="A1851" t="s">
        <v>3626</v>
      </c>
      <c r="B1851" t="s">
        <v>3627</v>
      </c>
      <c r="C1851">
        <v>0</v>
      </c>
      <c r="D1851">
        <v>0</v>
      </c>
      <c r="E1851">
        <v>0</v>
      </c>
      <c r="F1851">
        <v>0</v>
      </c>
    </row>
    <row r="1852" spans="1:6" x14ac:dyDescent="0.25">
      <c r="A1852" t="s">
        <v>115</v>
      </c>
      <c r="B1852" t="s">
        <v>3628</v>
      </c>
      <c r="C1852">
        <v>0</v>
      </c>
      <c r="D1852">
        <v>0</v>
      </c>
      <c r="E1852">
        <v>0</v>
      </c>
      <c r="F1852">
        <v>0</v>
      </c>
    </row>
    <row r="1853" spans="1:6" x14ac:dyDescent="0.25">
      <c r="A1853" t="s">
        <v>3629</v>
      </c>
      <c r="B1853" t="s">
        <v>3630</v>
      </c>
      <c r="C1853">
        <v>0</v>
      </c>
      <c r="D1853">
        <v>0</v>
      </c>
      <c r="E1853">
        <v>0</v>
      </c>
      <c r="F1853">
        <v>0</v>
      </c>
    </row>
    <row r="1854" spans="1:6" x14ac:dyDescent="0.25">
      <c r="A1854" t="s">
        <v>3634</v>
      </c>
      <c r="B1854" t="s">
        <v>3635</v>
      </c>
      <c r="C1854">
        <v>0</v>
      </c>
      <c r="D1854">
        <v>0</v>
      </c>
      <c r="E1854">
        <v>0</v>
      </c>
      <c r="F1854">
        <v>0</v>
      </c>
    </row>
    <row r="1855" spans="1:6" x14ac:dyDescent="0.25">
      <c r="A1855" t="s">
        <v>3636</v>
      </c>
      <c r="B1855" t="s">
        <v>3637</v>
      </c>
      <c r="C1855">
        <v>0</v>
      </c>
      <c r="D1855">
        <v>0</v>
      </c>
      <c r="E1855">
        <v>0</v>
      </c>
      <c r="F1855">
        <v>0</v>
      </c>
    </row>
    <row r="1856" spans="1:6" x14ac:dyDescent="0.25">
      <c r="A1856" t="s">
        <v>3638</v>
      </c>
      <c r="B1856" t="s">
        <v>3639</v>
      </c>
      <c r="C1856">
        <v>0</v>
      </c>
      <c r="D1856">
        <v>0</v>
      </c>
      <c r="E1856">
        <v>0</v>
      </c>
      <c r="F1856">
        <v>0</v>
      </c>
    </row>
    <row r="1857" spans="1:8" x14ac:dyDescent="0.25">
      <c r="A1857" t="s">
        <v>18</v>
      </c>
      <c r="B1857" t="s">
        <v>3640</v>
      </c>
      <c r="C1857" s="1">
        <v>3234146.65</v>
      </c>
      <c r="D1857">
        <v>0</v>
      </c>
      <c r="E1857">
        <v>0</v>
      </c>
      <c r="F1857" s="1">
        <v>3234146.65</v>
      </c>
    </row>
    <row r="1858" spans="1:8" x14ac:dyDescent="0.25">
      <c r="A1858" t="s">
        <v>3641</v>
      </c>
      <c r="B1858" t="s">
        <v>3642</v>
      </c>
      <c r="C1858" s="1">
        <v>3234146.65</v>
      </c>
      <c r="D1858">
        <v>0</v>
      </c>
      <c r="E1858">
        <v>0</v>
      </c>
      <c r="F1858" s="1">
        <v>3234146.65</v>
      </c>
    </row>
    <row r="1859" spans="1:8" x14ac:dyDescent="0.25">
      <c r="A1859" t="s">
        <v>3643</v>
      </c>
      <c r="B1859" t="s">
        <v>3644</v>
      </c>
      <c r="C1859" s="1">
        <v>3234146.65</v>
      </c>
      <c r="D1859">
        <v>0</v>
      </c>
      <c r="E1859">
        <v>0</v>
      </c>
      <c r="F1859" s="1">
        <v>3234146.65</v>
      </c>
    </row>
    <row r="1860" spans="1:8" x14ac:dyDescent="0.25">
      <c r="A1860" t="s">
        <v>3645</v>
      </c>
      <c r="B1860" t="s">
        <v>3642</v>
      </c>
      <c r="C1860" s="1">
        <v>3234146.65</v>
      </c>
      <c r="D1860">
        <v>0</v>
      </c>
      <c r="E1860">
        <v>0</v>
      </c>
      <c r="F1860" s="1">
        <v>3234146.65</v>
      </c>
    </row>
    <row r="1861" spans="1:8" x14ac:dyDescent="0.25">
      <c r="A1861" t="s">
        <v>3646</v>
      </c>
      <c r="B1861" t="s">
        <v>3647</v>
      </c>
      <c r="C1861">
        <v>0</v>
      </c>
      <c r="D1861">
        <v>0</v>
      </c>
      <c r="E1861">
        <v>0</v>
      </c>
      <c r="F1861">
        <v>0</v>
      </c>
    </row>
    <row r="1862" spans="1:8" x14ac:dyDescent="0.25">
      <c r="A1862" t="s">
        <v>3648</v>
      </c>
      <c r="B1862" t="s">
        <v>3649</v>
      </c>
      <c r="C1862">
        <v>0</v>
      </c>
      <c r="D1862">
        <v>0</v>
      </c>
      <c r="E1862">
        <v>0</v>
      </c>
      <c r="F1862">
        <v>0</v>
      </c>
    </row>
    <row r="1863" spans="1:8" x14ac:dyDescent="0.25">
      <c r="A1863" t="s">
        <v>3650</v>
      </c>
      <c r="B1863" t="s">
        <v>3651</v>
      </c>
      <c r="C1863">
        <v>0</v>
      </c>
      <c r="D1863">
        <v>0</v>
      </c>
      <c r="E1863">
        <v>0</v>
      </c>
      <c r="F1863">
        <v>0</v>
      </c>
    </row>
    <row r="1864" spans="1:8" x14ac:dyDescent="0.25">
      <c r="A1864" t="s">
        <v>3652</v>
      </c>
      <c r="B1864" t="s">
        <v>3653</v>
      </c>
      <c r="C1864" s="1">
        <v>2003784637.8099999</v>
      </c>
      <c r="D1864" s="1">
        <v>1970679.92</v>
      </c>
      <c r="E1864">
        <v>0</v>
      </c>
      <c r="F1864" s="1">
        <v>2001813957.8900001</v>
      </c>
    </row>
    <row r="1865" spans="1:8" x14ac:dyDescent="0.25">
      <c r="A1865" t="s">
        <v>116</v>
      </c>
      <c r="B1865" t="s">
        <v>3654</v>
      </c>
      <c r="C1865">
        <v>0</v>
      </c>
      <c r="D1865">
        <v>0</v>
      </c>
      <c r="E1865">
        <v>0</v>
      </c>
      <c r="F1865">
        <v>0</v>
      </c>
    </row>
    <row r="1866" spans="1:8" x14ac:dyDescent="0.25">
      <c r="A1866" t="s">
        <v>3655</v>
      </c>
      <c r="B1866" t="s">
        <v>3656</v>
      </c>
      <c r="C1866">
        <v>0</v>
      </c>
      <c r="D1866">
        <v>0</v>
      </c>
      <c r="E1866">
        <v>0</v>
      </c>
      <c r="F1866">
        <v>0</v>
      </c>
    </row>
    <row r="1867" spans="1:8" x14ac:dyDescent="0.25">
      <c r="A1867" t="s">
        <v>3657</v>
      </c>
      <c r="B1867" t="s">
        <v>3658</v>
      </c>
      <c r="C1867">
        <v>0</v>
      </c>
      <c r="D1867">
        <v>0</v>
      </c>
      <c r="E1867">
        <v>0</v>
      </c>
      <c r="F1867">
        <v>0</v>
      </c>
    </row>
    <row r="1868" spans="1:8" x14ac:dyDescent="0.25">
      <c r="A1868" t="s">
        <v>3659</v>
      </c>
      <c r="B1868" t="s">
        <v>3660</v>
      </c>
      <c r="C1868">
        <v>0</v>
      </c>
      <c r="D1868">
        <v>0</v>
      </c>
      <c r="E1868">
        <v>0</v>
      </c>
      <c r="F1868">
        <v>0</v>
      </c>
    </row>
    <row r="1869" spans="1:8" s="358" customFormat="1" x14ac:dyDescent="0.25">
      <c r="A1869" t="s">
        <v>3661</v>
      </c>
      <c r="B1869" t="s">
        <v>3662</v>
      </c>
      <c r="C1869">
        <v>0</v>
      </c>
      <c r="D1869">
        <v>0</v>
      </c>
      <c r="E1869">
        <v>0</v>
      </c>
      <c r="F1869">
        <v>0</v>
      </c>
      <c r="H1869"/>
    </row>
    <row r="1870" spans="1:8" x14ac:dyDescent="0.25">
      <c r="A1870" t="s">
        <v>3663</v>
      </c>
      <c r="B1870" t="s">
        <v>3664</v>
      </c>
      <c r="C1870">
        <v>0</v>
      </c>
      <c r="D1870">
        <v>0</v>
      </c>
      <c r="E1870">
        <v>0</v>
      </c>
      <c r="F1870">
        <v>0</v>
      </c>
    </row>
    <row r="1871" spans="1:8" x14ac:dyDescent="0.25">
      <c r="A1871" t="s">
        <v>3665</v>
      </c>
      <c r="B1871" t="s">
        <v>3666</v>
      </c>
      <c r="C1871">
        <v>0</v>
      </c>
      <c r="D1871">
        <v>0</v>
      </c>
      <c r="E1871">
        <v>0</v>
      </c>
      <c r="F1871">
        <v>0</v>
      </c>
    </row>
    <row r="1872" spans="1:8" x14ac:dyDescent="0.25">
      <c r="A1872" t="s">
        <v>3667</v>
      </c>
      <c r="B1872" t="s">
        <v>2988</v>
      </c>
      <c r="C1872">
        <v>0</v>
      </c>
      <c r="D1872">
        <v>0</v>
      </c>
      <c r="E1872">
        <v>0</v>
      </c>
      <c r="F1872">
        <v>0</v>
      </c>
    </row>
    <row r="1873" spans="1:8" x14ac:dyDescent="0.25">
      <c r="A1873" t="s">
        <v>117</v>
      </c>
      <c r="B1873" t="s">
        <v>3668</v>
      </c>
      <c r="C1873">
        <v>0</v>
      </c>
      <c r="D1873">
        <v>0</v>
      </c>
      <c r="E1873">
        <v>0</v>
      </c>
      <c r="F1873">
        <v>0</v>
      </c>
    </row>
    <row r="1874" spans="1:8" x14ac:dyDescent="0.25">
      <c r="A1874" t="s">
        <v>3669</v>
      </c>
      <c r="B1874" t="s">
        <v>3670</v>
      </c>
      <c r="C1874">
        <v>0</v>
      </c>
      <c r="D1874">
        <v>0</v>
      </c>
      <c r="E1874">
        <v>0</v>
      </c>
      <c r="F1874">
        <v>0</v>
      </c>
    </row>
    <row r="1875" spans="1:8" x14ac:dyDescent="0.25">
      <c r="A1875" t="s">
        <v>3671</v>
      </c>
      <c r="B1875" t="s">
        <v>3672</v>
      </c>
      <c r="C1875">
        <v>0</v>
      </c>
      <c r="D1875">
        <v>0</v>
      </c>
      <c r="E1875">
        <v>0</v>
      </c>
      <c r="F1875">
        <v>0</v>
      </c>
    </row>
    <row r="1876" spans="1:8" s="358" customFormat="1" x14ac:dyDescent="0.25">
      <c r="A1876" t="s">
        <v>3673</v>
      </c>
      <c r="B1876" t="s">
        <v>3672</v>
      </c>
      <c r="C1876">
        <v>0</v>
      </c>
      <c r="D1876">
        <v>0</v>
      </c>
      <c r="E1876">
        <v>0</v>
      </c>
      <c r="F1876">
        <v>0</v>
      </c>
      <c r="H1876"/>
    </row>
    <row r="1877" spans="1:8" x14ac:dyDescent="0.25">
      <c r="A1877" t="s">
        <v>3674</v>
      </c>
      <c r="B1877" t="s">
        <v>3561</v>
      </c>
      <c r="C1877">
        <v>0</v>
      </c>
      <c r="D1877">
        <v>0</v>
      </c>
      <c r="E1877">
        <v>0</v>
      </c>
      <c r="F1877">
        <v>0</v>
      </c>
    </row>
    <row r="1878" spans="1:8" x14ac:dyDescent="0.25">
      <c r="A1878" t="s">
        <v>3675</v>
      </c>
      <c r="B1878" t="s">
        <v>3676</v>
      </c>
      <c r="C1878">
        <v>0</v>
      </c>
      <c r="D1878">
        <v>0</v>
      </c>
      <c r="E1878">
        <v>0</v>
      </c>
      <c r="F1878">
        <v>0</v>
      </c>
    </row>
    <row r="1879" spans="1:8" x14ac:dyDescent="0.25">
      <c r="A1879" t="s">
        <v>3677</v>
      </c>
      <c r="B1879" t="s">
        <v>3565</v>
      </c>
      <c r="C1879">
        <v>0</v>
      </c>
      <c r="D1879">
        <v>0</v>
      </c>
      <c r="E1879">
        <v>0</v>
      </c>
      <c r="F1879">
        <v>0</v>
      </c>
    </row>
    <row r="1880" spans="1:8" x14ac:dyDescent="0.25">
      <c r="A1880" t="s">
        <v>3678</v>
      </c>
      <c r="B1880" t="s">
        <v>3565</v>
      </c>
      <c r="C1880">
        <v>0</v>
      </c>
      <c r="D1880">
        <v>0</v>
      </c>
      <c r="E1880">
        <v>0</v>
      </c>
      <c r="F1880">
        <v>0</v>
      </c>
    </row>
    <row r="1881" spans="1:8" x14ac:dyDescent="0.25">
      <c r="A1881" t="s">
        <v>3679</v>
      </c>
      <c r="B1881" t="s">
        <v>3680</v>
      </c>
      <c r="C1881">
        <v>0</v>
      </c>
      <c r="D1881">
        <v>0</v>
      </c>
      <c r="E1881">
        <v>0</v>
      </c>
      <c r="F1881">
        <v>0</v>
      </c>
    </row>
    <row r="1882" spans="1:8" x14ac:dyDescent="0.25">
      <c r="A1882" t="s">
        <v>3681</v>
      </c>
      <c r="B1882" t="s">
        <v>3680</v>
      </c>
      <c r="C1882">
        <v>0</v>
      </c>
      <c r="D1882">
        <v>0</v>
      </c>
      <c r="E1882">
        <v>0</v>
      </c>
      <c r="F1882">
        <v>0</v>
      </c>
    </row>
    <row r="1883" spans="1:8" x14ac:dyDescent="0.25">
      <c r="A1883" t="s">
        <v>19</v>
      </c>
      <c r="B1883" t="s">
        <v>312</v>
      </c>
      <c r="C1883" s="1">
        <v>1988543680.1800001</v>
      </c>
      <c r="D1883" s="1">
        <v>1970679.92</v>
      </c>
      <c r="E1883">
        <v>0</v>
      </c>
      <c r="F1883" s="1">
        <v>1986573000.26</v>
      </c>
    </row>
    <row r="1884" spans="1:8" x14ac:dyDescent="0.25">
      <c r="A1884" t="s">
        <v>3682</v>
      </c>
      <c r="B1884" t="s">
        <v>3599</v>
      </c>
      <c r="C1884">
        <v>0</v>
      </c>
      <c r="D1884">
        <v>0</v>
      </c>
      <c r="E1884">
        <v>0</v>
      </c>
      <c r="F1884">
        <v>0</v>
      </c>
    </row>
    <row r="1885" spans="1:8" x14ac:dyDescent="0.25">
      <c r="A1885" t="s">
        <v>3683</v>
      </c>
      <c r="B1885" t="s">
        <v>3684</v>
      </c>
      <c r="C1885">
        <v>0</v>
      </c>
      <c r="D1885">
        <v>0</v>
      </c>
      <c r="E1885">
        <v>0</v>
      </c>
      <c r="F1885">
        <v>0</v>
      </c>
    </row>
    <row r="1886" spans="1:8" x14ac:dyDescent="0.25">
      <c r="A1886" t="s">
        <v>3685</v>
      </c>
      <c r="B1886" t="s">
        <v>3686</v>
      </c>
      <c r="C1886">
        <v>0</v>
      </c>
      <c r="D1886">
        <v>0</v>
      </c>
      <c r="E1886">
        <v>0</v>
      </c>
      <c r="F1886">
        <v>0</v>
      </c>
    </row>
    <row r="1887" spans="1:8" x14ac:dyDescent="0.25">
      <c r="A1887" t="s">
        <v>3687</v>
      </c>
      <c r="B1887" t="s">
        <v>3688</v>
      </c>
      <c r="C1887">
        <v>0</v>
      </c>
      <c r="D1887">
        <v>0</v>
      </c>
      <c r="E1887">
        <v>0</v>
      </c>
      <c r="F1887">
        <v>0</v>
      </c>
    </row>
    <row r="1888" spans="1:8" x14ac:dyDescent="0.25">
      <c r="A1888" t="s">
        <v>3689</v>
      </c>
      <c r="B1888" t="s">
        <v>3690</v>
      </c>
      <c r="C1888">
        <v>0</v>
      </c>
      <c r="D1888">
        <v>0</v>
      </c>
      <c r="E1888">
        <v>0</v>
      </c>
      <c r="F1888">
        <v>0</v>
      </c>
    </row>
    <row r="1889" spans="1:6" x14ac:dyDescent="0.25">
      <c r="A1889" t="s">
        <v>3691</v>
      </c>
      <c r="B1889" t="s">
        <v>3692</v>
      </c>
      <c r="C1889">
        <v>0</v>
      </c>
      <c r="D1889">
        <v>0</v>
      </c>
      <c r="E1889">
        <v>0</v>
      </c>
      <c r="F1889">
        <v>0</v>
      </c>
    </row>
    <row r="1890" spans="1:6" x14ac:dyDescent="0.25">
      <c r="A1890" t="s">
        <v>3693</v>
      </c>
      <c r="B1890" t="s">
        <v>3694</v>
      </c>
      <c r="C1890" s="1">
        <v>1988543680.1800001</v>
      </c>
      <c r="D1890" s="1">
        <v>1970679.92</v>
      </c>
      <c r="E1890">
        <v>0</v>
      </c>
      <c r="F1890" s="1">
        <v>1986573000.26</v>
      </c>
    </row>
    <row r="1891" spans="1:6" x14ac:dyDescent="0.25">
      <c r="A1891" t="s">
        <v>3695</v>
      </c>
      <c r="B1891" t="s">
        <v>3696</v>
      </c>
      <c r="C1891">
        <v>0</v>
      </c>
      <c r="D1891">
        <v>0</v>
      </c>
      <c r="E1891">
        <v>0</v>
      </c>
      <c r="F1891">
        <v>0</v>
      </c>
    </row>
    <row r="1892" spans="1:6" x14ac:dyDescent="0.25">
      <c r="A1892" t="s">
        <v>3697</v>
      </c>
      <c r="B1892" t="s">
        <v>3698</v>
      </c>
      <c r="C1892" s="1">
        <v>1988543680.1800001</v>
      </c>
      <c r="D1892" s="1">
        <v>1970679.92</v>
      </c>
      <c r="E1892">
        <v>0</v>
      </c>
      <c r="F1892" s="1">
        <v>1986573000.26</v>
      </c>
    </row>
    <row r="1893" spans="1:6" x14ac:dyDescent="0.25">
      <c r="A1893" t="s">
        <v>3699</v>
      </c>
      <c r="B1893" t="s">
        <v>3574</v>
      </c>
      <c r="C1893">
        <v>0</v>
      </c>
      <c r="D1893">
        <v>0</v>
      </c>
      <c r="E1893">
        <v>0</v>
      </c>
      <c r="F1893">
        <v>0</v>
      </c>
    </row>
    <row r="1894" spans="1:6" x14ac:dyDescent="0.25">
      <c r="A1894" t="s">
        <v>3700</v>
      </c>
      <c r="B1894" t="s">
        <v>3578</v>
      </c>
      <c r="C1894">
        <v>0</v>
      </c>
      <c r="D1894">
        <v>0</v>
      </c>
      <c r="E1894">
        <v>0</v>
      </c>
      <c r="F1894">
        <v>0</v>
      </c>
    </row>
    <row r="1895" spans="1:6" x14ac:dyDescent="0.25">
      <c r="A1895" t="s">
        <v>3701</v>
      </c>
      <c r="B1895" t="s">
        <v>3702</v>
      </c>
      <c r="C1895">
        <v>0</v>
      </c>
      <c r="D1895">
        <v>0</v>
      </c>
      <c r="E1895">
        <v>0</v>
      </c>
      <c r="F1895">
        <v>0</v>
      </c>
    </row>
    <row r="1896" spans="1:6" x14ac:dyDescent="0.25">
      <c r="A1896" t="s">
        <v>3703</v>
      </c>
      <c r="B1896" t="s">
        <v>3704</v>
      </c>
      <c r="C1896">
        <v>0</v>
      </c>
      <c r="D1896">
        <v>0</v>
      </c>
      <c r="E1896">
        <v>0</v>
      </c>
      <c r="F1896">
        <v>0</v>
      </c>
    </row>
    <row r="1897" spans="1:6" x14ac:dyDescent="0.25">
      <c r="A1897" t="s">
        <v>3705</v>
      </c>
      <c r="B1897" t="s">
        <v>3706</v>
      </c>
      <c r="C1897">
        <v>0</v>
      </c>
      <c r="D1897">
        <v>0</v>
      </c>
      <c r="E1897">
        <v>0</v>
      </c>
      <c r="F1897">
        <v>0</v>
      </c>
    </row>
    <row r="1898" spans="1:6" x14ac:dyDescent="0.25">
      <c r="A1898" t="s">
        <v>246</v>
      </c>
      <c r="B1898" t="s">
        <v>3707</v>
      </c>
      <c r="C1898" s="1">
        <v>947504099.50999999</v>
      </c>
      <c r="D1898" s="1">
        <v>925651.13</v>
      </c>
      <c r="E1898">
        <v>0</v>
      </c>
      <c r="F1898" s="1">
        <v>946578448.38</v>
      </c>
    </row>
    <row r="1899" spans="1:6" x14ac:dyDescent="0.25">
      <c r="A1899" t="s">
        <v>247</v>
      </c>
      <c r="B1899" t="s">
        <v>3708</v>
      </c>
      <c r="C1899" s="1">
        <v>182540870.88999999</v>
      </c>
      <c r="D1899" s="1">
        <v>183540.12</v>
      </c>
      <c r="E1899">
        <v>0</v>
      </c>
      <c r="F1899" s="1">
        <v>182357330.77000001</v>
      </c>
    </row>
    <row r="1900" spans="1:6" x14ac:dyDescent="0.25">
      <c r="A1900" t="s">
        <v>291</v>
      </c>
      <c r="B1900" t="s">
        <v>3589</v>
      </c>
      <c r="C1900" s="1">
        <v>800585713.83000004</v>
      </c>
      <c r="D1900" s="1">
        <v>804119.81</v>
      </c>
      <c r="E1900">
        <v>0</v>
      </c>
      <c r="F1900" s="1">
        <v>799781594.01999998</v>
      </c>
    </row>
    <row r="1901" spans="1:6" x14ac:dyDescent="0.25">
      <c r="A1901" t="s">
        <v>293</v>
      </c>
      <c r="B1901" t="s">
        <v>3590</v>
      </c>
      <c r="C1901" s="1">
        <v>57912995.950000003</v>
      </c>
      <c r="D1901" s="1">
        <v>57368.86</v>
      </c>
      <c r="E1901">
        <v>0</v>
      </c>
      <c r="F1901" s="1">
        <v>57855627.090000004</v>
      </c>
    </row>
    <row r="1902" spans="1:6" x14ac:dyDescent="0.25">
      <c r="A1902" t="s">
        <v>3709</v>
      </c>
      <c r="B1902" t="s">
        <v>3710</v>
      </c>
      <c r="C1902">
        <v>0</v>
      </c>
      <c r="D1902">
        <v>0</v>
      </c>
      <c r="E1902">
        <v>0</v>
      </c>
      <c r="F1902">
        <v>0</v>
      </c>
    </row>
    <row r="1903" spans="1:6" x14ac:dyDescent="0.25">
      <c r="A1903" t="s">
        <v>3711</v>
      </c>
      <c r="B1903" t="s">
        <v>3712</v>
      </c>
      <c r="C1903">
        <v>0</v>
      </c>
      <c r="D1903">
        <v>0</v>
      </c>
      <c r="E1903">
        <v>0</v>
      </c>
      <c r="F1903">
        <v>0</v>
      </c>
    </row>
    <row r="1904" spans="1:6" x14ac:dyDescent="0.25">
      <c r="A1904" t="s">
        <v>3713</v>
      </c>
      <c r="B1904" t="s">
        <v>3714</v>
      </c>
      <c r="C1904">
        <v>0</v>
      </c>
      <c r="D1904">
        <v>0</v>
      </c>
      <c r="E1904">
        <v>0</v>
      </c>
      <c r="F1904">
        <v>0</v>
      </c>
    </row>
    <row r="1905" spans="1:6" x14ac:dyDescent="0.25">
      <c r="A1905" t="s">
        <v>3715</v>
      </c>
      <c r="B1905" t="s">
        <v>3716</v>
      </c>
      <c r="C1905">
        <v>0</v>
      </c>
      <c r="D1905">
        <v>0</v>
      </c>
      <c r="E1905">
        <v>0</v>
      </c>
      <c r="F1905">
        <v>0</v>
      </c>
    </row>
    <row r="1906" spans="1:6" x14ac:dyDescent="0.25">
      <c r="A1906" t="s">
        <v>3717</v>
      </c>
      <c r="B1906" t="s">
        <v>3718</v>
      </c>
      <c r="C1906">
        <v>0</v>
      </c>
      <c r="D1906">
        <v>0</v>
      </c>
      <c r="E1906">
        <v>0</v>
      </c>
      <c r="F1906">
        <v>0</v>
      </c>
    </row>
    <row r="1907" spans="1:6" x14ac:dyDescent="0.25">
      <c r="A1907" t="s">
        <v>118</v>
      </c>
      <c r="B1907" t="s">
        <v>3719</v>
      </c>
      <c r="C1907">
        <v>0</v>
      </c>
      <c r="D1907">
        <v>0</v>
      </c>
      <c r="E1907">
        <v>0</v>
      </c>
      <c r="F1907">
        <v>0</v>
      </c>
    </row>
    <row r="1908" spans="1:6" x14ac:dyDescent="0.25">
      <c r="A1908" t="s">
        <v>3720</v>
      </c>
      <c r="B1908" t="s">
        <v>3721</v>
      </c>
      <c r="C1908">
        <v>0</v>
      </c>
      <c r="D1908">
        <v>0</v>
      </c>
      <c r="E1908">
        <v>0</v>
      </c>
      <c r="F1908">
        <v>0</v>
      </c>
    </row>
    <row r="1909" spans="1:6" x14ac:dyDescent="0.25">
      <c r="A1909" t="s">
        <v>3722</v>
      </c>
      <c r="B1909" t="s">
        <v>3723</v>
      </c>
      <c r="C1909">
        <v>0</v>
      </c>
      <c r="D1909">
        <v>0</v>
      </c>
      <c r="E1909">
        <v>0</v>
      </c>
      <c r="F1909">
        <v>0</v>
      </c>
    </row>
    <row r="1910" spans="1:6" x14ac:dyDescent="0.25">
      <c r="A1910" t="s">
        <v>3724</v>
      </c>
      <c r="B1910" t="s">
        <v>3725</v>
      </c>
      <c r="C1910">
        <v>0</v>
      </c>
      <c r="D1910">
        <v>0</v>
      </c>
      <c r="E1910">
        <v>0</v>
      </c>
      <c r="F1910">
        <v>0</v>
      </c>
    </row>
    <row r="1911" spans="1:6" x14ac:dyDescent="0.25">
      <c r="A1911" t="s">
        <v>20</v>
      </c>
      <c r="B1911" t="s">
        <v>3610</v>
      </c>
      <c r="C1911" s="1">
        <v>15240957.630000001</v>
      </c>
      <c r="D1911">
        <v>0</v>
      </c>
      <c r="E1911">
        <v>0</v>
      </c>
      <c r="F1911" s="1">
        <v>15240957.630000001</v>
      </c>
    </row>
    <row r="1912" spans="1:6" x14ac:dyDescent="0.25">
      <c r="A1912" t="s">
        <v>3726</v>
      </c>
      <c r="B1912" t="s">
        <v>3727</v>
      </c>
      <c r="C1912" s="1">
        <v>15240957.630000001</v>
      </c>
      <c r="D1912">
        <v>0</v>
      </c>
      <c r="E1912">
        <v>0</v>
      </c>
      <c r="F1912" s="1">
        <v>15240957.630000001</v>
      </c>
    </row>
    <row r="1913" spans="1:6" x14ac:dyDescent="0.25">
      <c r="A1913" t="s">
        <v>3728</v>
      </c>
      <c r="B1913" t="s">
        <v>1237</v>
      </c>
      <c r="C1913" s="1">
        <v>15240957.630000001</v>
      </c>
      <c r="D1913">
        <v>0</v>
      </c>
      <c r="E1913">
        <v>0</v>
      </c>
      <c r="F1913" s="1">
        <v>15240957.630000001</v>
      </c>
    </row>
    <row r="1914" spans="1:6" x14ac:dyDescent="0.25">
      <c r="A1914" t="s">
        <v>3729</v>
      </c>
      <c r="B1914" t="s">
        <v>1237</v>
      </c>
      <c r="C1914" s="1">
        <v>15240957.630000001</v>
      </c>
      <c r="D1914">
        <v>0</v>
      </c>
      <c r="E1914">
        <v>0</v>
      </c>
      <c r="F1914" s="1">
        <v>15240957.630000001</v>
      </c>
    </row>
    <row r="1915" spans="1:6" x14ac:dyDescent="0.25">
      <c r="A1915" t="s">
        <v>3730</v>
      </c>
      <c r="B1915" t="s">
        <v>3731</v>
      </c>
      <c r="C1915">
        <v>0</v>
      </c>
      <c r="D1915">
        <v>0</v>
      </c>
      <c r="E1915">
        <v>0</v>
      </c>
      <c r="F1915">
        <v>0</v>
      </c>
    </row>
    <row r="1916" spans="1:6" x14ac:dyDescent="0.25">
      <c r="A1916" t="s">
        <v>3732</v>
      </c>
      <c r="B1916" t="s">
        <v>3733</v>
      </c>
      <c r="C1916">
        <v>0</v>
      </c>
      <c r="D1916">
        <v>0</v>
      </c>
      <c r="E1916">
        <v>0</v>
      </c>
      <c r="F1916">
        <v>0</v>
      </c>
    </row>
    <row r="1917" spans="1:6" x14ac:dyDescent="0.25">
      <c r="A1917" t="s">
        <v>3734</v>
      </c>
      <c r="B1917" t="s">
        <v>3735</v>
      </c>
      <c r="C1917">
        <v>0</v>
      </c>
      <c r="D1917">
        <v>0</v>
      </c>
      <c r="E1917">
        <v>0</v>
      </c>
      <c r="F1917">
        <v>0</v>
      </c>
    </row>
    <row r="1918" spans="1:6" x14ac:dyDescent="0.25">
      <c r="A1918" t="s">
        <v>3736</v>
      </c>
      <c r="B1918" t="s">
        <v>3737</v>
      </c>
      <c r="C1918">
        <v>0</v>
      </c>
      <c r="D1918">
        <v>0</v>
      </c>
      <c r="E1918">
        <v>0</v>
      </c>
      <c r="F1918">
        <v>0</v>
      </c>
    </row>
    <row r="1919" spans="1:6" x14ac:dyDescent="0.25">
      <c r="A1919" t="s">
        <v>3738</v>
      </c>
      <c r="B1919" t="s">
        <v>3739</v>
      </c>
      <c r="C1919">
        <v>0</v>
      </c>
      <c r="D1919">
        <v>0</v>
      </c>
      <c r="E1919">
        <v>0</v>
      </c>
      <c r="F1919">
        <v>0</v>
      </c>
    </row>
    <row r="1920" spans="1:6" x14ac:dyDescent="0.25">
      <c r="A1920" t="s">
        <v>3740</v>
      </c>
      <c r="B1920" t="s">
        <v>3741</v>
      </c>
      <c r="C1920">
        <v>0</v>
      </c>
      <c r="D1920">
        <v>0</v>
      </c>
      <c r="E1920">
        <v>0</v>
      </c>
      <c r="F1920">
        <v>0</v>
      </c>
    </row>
    <row r="1921" spans="1:6" x14ac:dyDescent="0.25">
      <c r="A1921" t="s">
        <v>119</v>
      </c>
      <c r="B1921" t="s">
        <v>3742</v>
      </c>
      <c r="C1921">
        <v>0</v>
      </c>
      <c r="D1921">
        <v>0</v>
      </c>
      <c r="E1921">
        <v>0</v>
      </c>
      <c r="F1921">
        <v>0</v>
      </c>
    </row>
    <row r="1922" spans="1:6" x14ac:dyDescent="0.25">
      <c r="A1922" t="s">
        <v>3743</v>
      </c>
      <c r="B1922" t="s">
        <v>3744</v>
      </c>
      <c r="C1922">
        <v>0</v>
      </c>
      <c r="D1922">
        <v>0</v>
      </c>
      <c r="E1922">
        <v>0</v>
      </c>
      <c r="F1922">
        <v>0</v>
      </c>
    </row>
    <row r="1923" spans="1:6" x14ac:dyDescent="0.25">
      <c r="A1923" t="s">
        <v>3745</v>
      </c>
      <c r="B1923" t="s">
        <v>3746</v>
      </c>
      <c r="C1923">
        <v>0</v>
      </c>
      <c r="D1923">
        <v>0</v>
      </c>
      <c r="E1923">
        <v>0</v>
      </c>
      <c r="F1923">
        <v>0</v>
      </c>
    </row>
    <row r="1924" spans="1:6" x14ac:dyDescent="0.25">
      <c r="A1924" t="s">
        <v>3747</v>
      </c>
      <c r="B1924" t="s">
        <v>3748</v>
      </c>
      <c r="C1924">
        <v>0</v>
      </c>
      <c r="D1924">
        <v>0</v>
      </c>
      <c r="E1924">
        <v>0</v>
      </c>
      <c r="F1924">
        <v>0</v>
      </c>
    </row>
    <row r="1925" spans="1:6" x14ac:dyDescent="0.25">
      <c r="A1925" t="s">
        <v>3749</v>
      </c>
      <c r="B1925" t="s">
        <v>3750</v>
      </c>
      <c r="C1925">
        <v>0</v>
      </c>
      <c r="D1925">
        <v>0</v>
      </c>
      <c r="E1925">
        <v>0</v>
      </c>
      <c r="F1925">
        <v>0</v>
      </c>
    </row>
    <row r="1926" spans="1:6" x14ac:dyDescent="0.25">
      <c r="A1926" t="s">
        <v>3751</v>
      </c>
      <c r="B1926" t="s">
        <v>21</v>
      </c>
      <c r="C1926" s="1">
        <v>17577796791.91</v>
      </c>
      <c r="D1926" s="1">
        <v>358383.83</v>
      </c>
      <c r="E1926" s="1">
        <v>2840284.75</v>
      </c>
      <c r="F1926" s="1">
        <v>17580278692.830002</v>
      </c>
    </row>
    <row r="1927" spans="1:6" x14ac:dyDescent="0.25">
      <c r="A1927" t="s">
        <v>3752</v>
      </c>
      <c r="B1927" t="s">
        <v>3753</v>
      </c>
      <c r="C1927" s="1">
        <v>-702755</v>
      </c>
      <c r="D1927">
        <v>0</v>
      </c>
      <c r="E1927">
        <v>0</v>
      </c>
      <c r="F1927" s="1">
        <v>-702755</v>
      </c>
    </row>
    <row r="1928" spans="1:6" x14ac:dyDescent="0.25">
      <c r="A1928" t="s">
        <v>120</v>
      </c>
      <c r="B1928" t="s">
        <v>3754</v>
      </c>
      <c r="C1928">
        <v>0</v>
      </c>
      <c r="D1928">
        <v>0</v>
      </c>
      <c r="E1928">
        <v>0</v>
      </c>
      <c r="F1928">
        <v>0</v>
      </c>
    </row>
    <row r="1929" spans="1:6" x14ac:dyDescent="0.25">
      <c r="A1929" t="s">
        <v>3755</v>
      </c>
      <c r="B1929" t="s">
        <v>3754</v>
      </c>
      <c r="C1929">
        <v>0</v>
      </c>
      <c r="D1929">
        <v>0</v>
      </c>
      <c r="E1929">
        <v>0</v>
      </c>
      <c r="F1929">
        <v>0</v>
      </c>
    </row>
    <row r="1930" spans="1:6" x14ac:dyDescent="0.25">
      <c r="A1930" t="s">
        <v>121</v>
      </c>
      <c r="B1930" t="s">
        <v>3756</v>
      </c>
      <c r="C1930">
        <v>0</v>
      </c>
      <c r="D1930">
        <v>0</v>
      </c>
      <c r="E1930">
        <v>0</v>
      </c>
      <c r="F1930">
        <v>0</v>
      </c>
    </row>
    <row r="1931" spans="1:6" x14ac:dyDescent="0.25">
      <c r="A1931" t="s">
        <v>3757</v>
      </c>
      <c r="B1931" t="s">
        <v>3756</v>
      </c>
      <c r="C1931">
        <v>0</v>
      </c>
      <c r="D1931">
        <v>0</v>
      </c>
      <c r="E1931">
        <v>0</v>
      </c>
      <c r="F1931">
        <v>0</v>
      </c>
    </row>
    <row r="1932" spans="1:6" x14ac:dyDescent="0.25">
      <c r="A1932" t="s">
        <v>122</v>
      </c>
      <c r="B1932" t="s">
        <v>3758</v>
      </c>
      <c r="C1932" s="1">
        <v>-702755</v>
      </c>
      <c r="D1932">
        <v>0</v>
      </c>
      <c r="E1932">
        <v>0</v>
      </c>
      <c r="F1932" s="1">
        <v>-702755</v>
      </c>
    </row>
    <row r="1933" spans="1:6" x14ac:dyDescent="0.25">
      <c r="A1933" t="s">
        <v>3759</v>
      </c>
      <c r="B1933" t="s">
        <v>3758</v>
      </c>
      <c r="C1933" s="1">
        <v>-702755</v>
      </c>
      <c r="D1933">
        <v>0</v>
      </c>
      <c r="E1933">
        <v>0</v>
      </c>
      <c r="F1933" s="1">
        <v>-702755</v>
      </c>
    </row>
    <row r="1934" spans="1:6" x14ac:dyDescent="0.25">
      <c r="A1934" t="s">
        <v>3760</v>
      </c>
      <c r="B1934" t="s">
        <v>3761</v>
      </c>
      <c r="C1934" s="1">
        <v>17578499546.91</v>
      </c>
      <c r="D1934" s="1">
        <v>358383.83</v>
      </c>
      <c r="E1934" s="1">
        <v>2840284.75</v>
      </c>
      <c r="F1934" s="1">
        <v>17580981447.830002</v>
      </c>
    </row>
    <row r="1935" spans="1:6" x14ac:dyDescent="0.25">
      <c r="A1935" t="s">
        <v>22</v>
      </c>
      <c r="B1935" t="s">
        <v>3762</v>
      </c>
      <c r="C1935">
        <v>0</v>
      </c>
      <c r="D1935">
        <v>0</v>
      </c>
      <c r="E1935">
        <v>0</v>
      </c>
      <c r="F1935">
        <v>0</v>
      </c>
    </row>
    <row r="1936" spans="1:6" x14ac:dyDescent="0.25">
      <c r="A1936" t="s">
        <v>3763</v>
      </c>
      <c r="B1936" t="s">
        <v>3764</v>
      </c>
      <c r="C1936">
        <v>0</v>
      </c>
      <c r="D1936">
        <v>0</v>
      </c>
      <c r="E1936">
        <v>0</v>
      </c>
      <c r="F1936">
        <v>0</v>
      </c>
    </row>
    <row r="1937" spans="1:6" x14ac:dyDescent="0.25">
      <c r="A1937" t="s">
        <v>3765</v>
      </c>
      <c r="B1937" t="s">
        <v>3766</v>
      </c>
      <c r="C1937">
        <v>0</v>
      </c>
      <c r="D1937">
        <v>0</v>
      </c>
      <c r="E1937">
        <v>0</v>
      </c>
      <c r="F1937">
        <v>0</v>
      </c>
    </row>
    <row r="1938" spans="1:6" x14ac:dyDescent="0.25">
      <c r="A1938" t="s">
        <v>3767</v>
      </c>
      <c r="B1938" t="s">
        <v>3768</v>
      </c>
      <c r="C1938">
        <v>0</v>
      </c>
      <c r="D1938">
        <v>0</v>
      </c>
      <c r="E1938">
        <v>0</v>
      </c>
      <c r="F1938">
        <v>0</v>
      </c>
    </row>
    <row r="1939" spans="1:6" x14ac:dyDescent="0.25">
      <c r="A1939" t="s">
        <v>3769</v>
      </c>
      <c r="B1939" t="s">
        <v>3770</v>
      </c>
      <c r="C1939">
        <v>0</v>
      </c>
      <c r="D1939">
        <v>0</v>
      </c>
      <c r="E1939">
        <v>0</v>
      </c>
      <c r="F1939">
        <v>0</v>
      </c>
    </row>
    <row r="1940" spans="1:6" x14ac:dyDescent="0.25">
      <c r="A1940" t="s">
        <v>3771</v>
      </c>
      <c r="B1940" t="s">
        <v>3772</v>
      </c>
      <c r="C1940">
        <v>0</v>
      </c>
      <c r="D1940">
        <v>0</v>
      </c>
      <c r="E1940">
        <v>0</v>
      </c>
      <c r="F1940">
        <v>0</v>
      </c>
    </row>
    <row r="1941" spans="1:6" x14ac:dyDescent="0.25">
      <c r="A1941" t="s">
        <v>3773</v>
      </c>
      <c r="B1941" t="s">
        <v>3774</v>
      </c>
      <c r="C1941">
        <v>0</v>
      </c>
      <c r="D1941">
        <v>0</v>
      </c>
      <c r="E1941">
        <v>0</v>
      </c>
      <c r="F1941">
        <v>0</v>
      </c>
    </row>
    <row r="1942" spans="1:6" x14ac:dyDescent="0.25">
      <c r="A1942" t="s">
        <v>23</v>
      </c>
      <c r="B1942" t="s">
        <v>3776</v>
      </c>
      <c r="C1942" s="1">
        <v>2690296801.0300002</v>
      </c>
      <c r="D1942">
        <v>0</v>
      </c>
      <c r="E1942">
        <v>0</v>
      </c>
      <c r="F1942" s="1">
        <v>2690296801.0300002</v>
      </c>
    </row>
    <row r="1943" spans="1:6" x14ac:dyDescent="0.25">
      <c r="A1943" t="s">
        <v>248</v>
      </c>
      <c r="B1943" t="s">
        <v>3777</v>
      </c>
      <c r="C1943" s="1">
        <v>-343189433.33999997</v>
      </c>
      <c r="D1943">
        <v>0</v>
      </c>
      <c r="E1943">
        <v>0</v>
      </c>
      <c r="F1943" s="1">
        <v>-343189433.33999997</v>
      </c>
    </row>
    <row r="1944" spans="1:6" x14ac:dyDescent="0.25">
      <c r="A1944" t="s">
        <v>249</v>
      </c>
      <c r="B1944" t="s">
        <v>3778</v>
      </c>
      <c r="C1944" s="1">
        <v>699192812.33000004</v>
      </c>
      <c r="D1944">
        <v>0</v>
      </c>
      <c r="E1944">
        <v>0</v>
      </c>
      <c r="F1944" s="1">
        <v>699192812.33000004</v>
      </c>
    </row>
    <row r="1945" spans="1:6" x14ac:dyDescent="0.25">
      <c r="A1945" t="s">
        <v>250</v>
      </c>
      <c r="B1945" t="s">
        <v>3779</v>
      </c>
      <c r="C1945" s="1">
        <v>203763719.41999999</v>
      </c>
      <c r="D1945">
        <v>0</v>
      </c>
      <c r="E1945">
        <v>0</v>
      </c>
      <c r="F1945" s="1">
        <v>203763719.41999999</v>
      </c>
    </row>
    <row r="1946" spans="1:6" x14ac:dyDescent="0.25">
      <c r="A1946" t="s">
        <v>251</v>
      </c>
      <c r="B1946" t="s">
        <v>3780</v>
      </c>
      <c r="C1946" s="1">
        <v>1119737565.9400001</v>
      </c>
      <c r="D1946">
        <v>0</v>
      </c>
      <c r="E1946">
        <v>0</v>
      </c>
      <c r="F1946" s="1">
        <v>1119737565.9400001</v>
      </c>
    </row>
    <row r="1947" spans="1:6" x14ac:dyDescent="0.25">
      <c r="A1947" t="s">
        <v>295</v>
      </c>
      <c r="B1947" t="s">
        <v>3781</v>
      </c>
      <c r="C1947" s="1">
        <v>1010792136.6799999</v>
      </c>
      <c r="D1947">
        <v>0</v>
      </c>
      <c r="E1947">
        <v>0</v>
      </c>
      <c r="F1947" s="1">
        <v>1010792136.6799999</v>
      </c>
    </row>
    <row r="1948" spans="1:6" x14ac:dyDescent="0.25">
      <c r="A1948" t="s">
        <v>123</v>
      </c>
      <c r="B1948" t="s">
        <v>3783</v>
      </c>
      <c r="C1948" s="1">
        <v>6601651138.4099998</v>
      </c>
      <c r="D1948">
        <v>0</v>
      </c>
      <c r="E1948">
        <v>0</v>
      </c>
      <c r="F1948" s="1">
        <v>6601651138.4099998</v>
      </c>
    </row>
    <row r="1949" spans="1:6" x14ac:dyDescent="0.25">
      <c r="A1949" t="s">
        <v>3784</v>
      </c>
      <c r="B1949" t="s">
        <v>3785</v>
      </c>
      <c r="C1949" s="1">
        <v>6601530150.6000004</v>
      </c>
      <c r="D1949">
        <v>0</v>
      </c>
      <c r="E1949">
        <v>0</v>
      </c>
      <c r="F1949" s="1">
        <v>6601530150.6000004</v>
      </c>
    </row>
    <row r="1950" spans="1:6" x14ac:dyDescent="0.25">
      <c r="A1950" t="s">
        <v>3786</v>
      </c>
      <c r="B1950" t="s">
        <v>3787</v>
      </c>
      <c r="C1950" s="1">
        <v>120987.81</v>
      </c>
      <c r="D1950">
        <v>0</v>
      </c>
      <c r="E1950">
        <v>0</v>
      </c>
      <c r="F1950" s="1">
        <v>120987.81</v>
      </c>
    </row>
    <row r="1951" spans="1:6" x14ac:dyDescent="0.25">
      <c r="A1951" t="s">
        <v>3788</v>
      </c>
      <c r="B1951" t="s">
        <v>3789</v>
      </c>
      <c r="C1951">
        <v>0</v>
      </c>
      <c r="D1951">
        <v>0</v>
      </c>
      <c r="E1951">
        <v>0</v>
      </c>
      <c r="F1951">
        <v>0</v>
      </c>
    </row>
    <row r="1952" spans="1:6" x14ac:dyDescent="0.25">
      <c r="A1952" t="s">
        <v>3790</v>
      </c>
      <c r="B1952" t="s">
        <v>3791</v>
      </c>
      <c r="C1952">
        <v>0</v>
      </c>
      <c r="D1952">
        <v>0</v>
      </c>
      <c r="E1952">
        <v>0</v>
      </c>
      <c r="F1952">
        <v>0</v>
      </c>
    </row>
    <row r="1953" spans="1:6" x14ac:dyDescent="0.25">
      <c r="A1953" t="s">
        <v>124</v>
      </c>
      <c r="B1953" t="s">
        <v>3792</v>
      </c>
      <c r="C1953">
        <v>0</v>
      </c>
      <c r="D1953">
        <v>0</v>
      </c>
      <c r="E1953">
        <v>0</v>
      </c>
      <c r="F1953">
        <v>0</v>
      </c>
    </row>
    <row r="1954" spans="1:6" x14ac:dyDescent="0.25">
      <c r="A1954" t="s">
        <v>3793</v>
      </c>
      <c r="B1954" t="s">
        <v>3794</v>
      </c>
      <c r="C1954">
        <v>0</v>
      </c>
      <c r="D1954">
        <v>0</v>
      </c>
      <c r="E1954">
        <v>0</v>
      </c>
      <c r="F1954">
        <v>0</v>
      </c>
    </row>
    <row r="1955" spans="1:6" x14ac:dyDescent="0.25">
      <c r="A1955" t="s">
        <v>3795</v>
      </c>
      <c r="B1955" t="s">
        <v>3796</v>
      </c>
      <c r="C1955">
        <v>0</v>
      </c>
      <c r="D1955">
        <v>0</v>
      </c>
      <c r="E1955">
        <v>0</v>
      </c>
      <c r="F1955">
        <v>0</v>
      </c>
    </row>
    <row r="1956" spans="1:6" x14ac:dyDescent="0.25">
      <c r="A1956" t="s">
        <v>3797</v>
      </c>
      <c r="B1956" t="s">
        <v>3798</v>
      </c>
      <c r="C1956">
        <v>0</v>
      </c>
      <c r="D1956">
        <v>0</v>
      </c>
      <c r="E1956">
        <v>0</v>
      </c>
      <c r="F1956">
        <v>0</v>
      </c>
    </row>
    <row r="1957" spans="1:6" x14ac:dyDescent="0.25">
      <c r="A1957" t="s">
        <v>24</v>
      </c>
      <c r="B1957" t="s">
        <v>3799</v>
      </c>
      <c r="C1957" s="1">
        <v>8286551607.4700003</v>
      </c>
      <c r="D1957" s="1">
        <v>358383.83</v>
      </c>
      <c r="E1957" s="1">
        <v>2840284.75</v>
      </c>
      <c r="F1957" s="1">
        <v>8289033508.3900003</v>
      </c>
    </row>
    <row r="1958" spans="1:6" x14ac:dyDescent="0.25">
      <c r="A1958" t="s">
        <v>3800</v>
      </c>
      <c r="B1958" t="s">
        <v>3801</v>
      </c>
      <c r="C1958" s="1">
        <v>8240067368.8599997</v>
      </c>
      <c r="D1958">
        <v>0</v>
      </c>
      <c r="E1958">
        <v>0</v>
      </c>
      <c r="F1958" s="1">
        <v>8240067368.8599997</v>
      </c>
    </row>
    <row r="1959" spans="1:6" x14ac:dyDescent="0.25">
      <c r="A1959" t="s">
        <v>3802</v>
      </c>
      <c r="B1959" t="s">
        <v>3803</v>
      </c>
      <c r="C1959" s="1">
        <v>46484238.609999999</v>
      </c>
      <c r="D1959" s="1">
        <v>358383.83</v>
      </c>
      <c r="E1959" s="1">
        <v>2840284.75</v>
      </c>
      <c r="F1959" s="1">
        <v>48966139.530000001</v>
      </c>
    </row>
    <row r="1960" spans="1:6" x14ac:dyDescent="0.25">
      <c r="A1960" t="s">
        <v>3804</v>
      </c>
      <c r="B1960" t="s">
        <v>3805</v>
      </c>
      <c r="C1960" s="1">
        <v>46484238.609999999</v>
      </c>
      <c r="D1960" s="1">
        <v>358383.83</v>
      </c>
      <c r="E1960" s="1">
        <v>2840284.75</v>
      </c>
      <c r="F1960" s="1">
        <v>48966139.530000001</v>
      </c>
    </row>
    <row r="1961" spans="1:6" x14ac:dyDescent="0.25">
      <c r="A1961" t="s">
        <v>3806</v>
      </c>
      <c r="B1961" t="s">
        <v>3807</v>
      </c>
      <c r="C1961" s="1">
        <v>4949574.55</v>
      </c>
      <c r="D1961">
        <v>0</v>
      </c>
      <c r="E1961">
        <v>0</v>
      </c>
      <c r="F1961" s="1">
        <v>4949574.55</v>
      </c>
    </row>
    <row r="1962" spans="1:6" x14ac:dyDescent="0.25">
      <c r="A1962" t="s">
        <v>3808</v>
      </c>
      <c r="B1962" t="s">
        <v>3809</v>
      </c>
      <c r="C1962" s="1">
        <v>991057.83</v>
      </c>
      <c r="D1962" s="1">
        <v>4561.92</v>
      </c>
      <c r="E1962" s="1">
        <v>33434.43</v>
      </c>
      <c r="F1962" s="1">
        <v>1019930.34</v>
      </c>
    </row>
    <row r="1963" spans="1:6" x14ac:dyDescent="0.25">
      <c r="A1963" t="s">
        <v>3810</v>
      </c>
      <c r="B1963" t="s">
        <v>3811</v>
      </c>
      <c r="C1963" s="1">
        <v>3104535.57</v>
      </c>
      <c r="D1963" s="1">
        <v>85045.19</v>
      </c>
      <c r="E1963" s="1">
        <v>426166.78</v>
      </c>
      <c r="F1963" s="1">
        <v>3445657.16</v>
      </c>
    </row>
    <row r="1964" spans="1:6" x14ac:dyDescent="0.25">
      <c r="A1964" t="s">
        <v>3812</v>
      </c>
      <c r="B1964" t="s">
        <v>3813</v>
      </c>
      <c r="C1964" s="1">
        <v>-5714314.7400000002</v>
      </c>
      <c r="D1964">
        <v>0</v>
      </c>
      <c r="E1964" s="1">
        <v>782599.72</v>
      </c>
      <c r="F1964" s="1">
        <v>-4931715.0199999996</v>
      </c>
    </row>
    <row r="1965" spans="1:6" x14ac:dyDescent="0.25">
      <c r="A1965" t="s">
        <v>3814</v>
      </c>
      <c r="B1965" t="s">
        <v>3815</v>
      </c>
      <c r="C1965" s="1">
        <v>43153385.399999999</v>
      </c>
      <c r="D1965" s="1">
        <v>268776.71999999997</v>
      </c>
      <c r="E1965" s="1">
        <v>1598083.82</v>
      </c>
      <c r="F1965" s="1">
        <v>44482692.5</v>
      </c>
    </row>
    <row r="1966" spans="1:6" x14ac:dyDescent="0.25">
      <c r="A1966" t="s">
        <v>3816</v>
      </c>
      <c r="B1966" t="s">
        <v>3817</v>
      </c>
      <c r="C1966">
        <v>0</v>
      </c>
      <c r="D1966">
        <v>0</v>
      </c>
      <c r="E1966">
        <v>0</v>
      </c>
      <c r="F1966">
        <v>0</v>
      </c>
    </row>
    <row r="1967" spans="1:6" x14ac:dyDescent="0.25">
      <c r="A1967" t="s">
        <v>125</v>
      </c>
      <c r="B1967" t="s">
        <v>3818</v>
      </c>
      <c r="C1967">
        <v>0</v>
      </c>
      <c r="D1967">
        <v>0</v>
      </c>
      <c r="E1967">
        <v>0</v>
      </c>
      <c r="F1967">
        <v>0</v>
      </c>
    </row>
    <row r="1968" spans="1:6" x14ac:dyDescent="0.25">
      <c r="A1968" t="s">
        <v>3819</v>
      </c>
      <c r="B1968" t="s">
        <v>3818</v>
      </c>
      <c r="C1968">
        <v>0</v>
      </c>
      <c r="D1968">
        <v>0</v>
      </c>
      <c r="E1968">
        <v>0</v>
      </c>
      <c r="F1968">
        <v>0</v>
      </c>
    </row>
    <row r="1969" spans="1:6" x14ac:dyDescent="0.25">
      <c r="A1969" t="s">
        <v>126</v>
      </c>
      <c r="B1969" t="s">
        <v>3820</v>
      </c>
      <c r="C1969">
        <v>0</v>
      </c>
      <c r="D1969">
        <v>0</v>
      </c>
      <c r="E1969">
        <v>0</v>
      </c>
      <c r="F1969">
        <v>0</v>
      </c>
    </row>
    <row r="1970" spans="1:6" x14ac:dyDescent="0.25">
      <c r="A1970" t="s">
        <v>3821</v>
      </c>
      <c r="B1970" t="s">
        <v>3820</v>
      </c>
      <c r="C1970">
        <v>0</v>
      </c>
      <c r="D1970">
        <v>0</v>
      </c>
      <c r="E1970">
        <v>0</v>
      </c>
      <c r="F1970">
        <v>0</v>
      </c>
    </row>
    <row r="1971" spans="1:6" x14ac:dyDescent="0.25">
      <c r="A1971" t="s">
        <v>313</v>
      </c>
      <c r="B1971" t="s">
        <v>25</v>
      </c>
      <c r="C1971" s="1">
        <v>5835922220.54</v>
      </c>
      <c r="D1971" s="1">
        <v>661010006.35000002</v>
      </c>
      <c r="E1971" s="1">
        <v>1168938132.7</v>
      </c>
      <c r="F1971" s="1">
        <v>6343850346.8900003</v>
      </c>
    </row>
    <row r="1972" spans="1:6" x14ac:dyDescent="0.25">
      <c r="A1972" t="s">
        <v>3822</v>
      </c>
      <c r="B1972" t="s">
        <v>3823</v>
      </c>
      <c r="C1972" s="1">
        <v>2649004816.4299998</v>
      </c>
      <c r="D1972" s="1">
        <v>630471502.36000001</v>
      </c>
      <c r="E1972" s="1">
        <v>858128023.39999998</v>
      </c>
      <c r="F1972" s="1">
        <v>2876661337.4699998</v>
      </c>
    </row>
    <row r="1973" spans="1:6" x14ac:dyDescent="0.25">
      <c r="A1973" t="s">
        <v>26</v>
      </c>
      <c r="B1973" t="s">
        <v>3824</v>
      </c>
      <c r="C1973" s="1">
        <v>1881114634.03</v>
      </c>
      <c r="D1973" s="1">
        <v>622382347.26999998</v>
      </c>
      <c r="E1973" s="1">
        <v>787342330.11000001</v>
      </c>
      <c r="F1973" s="1">
        <v>2046074616.8699999</v>
      </c>
    </row>
    <row r="1974" spans="1:6" x14ac:dyDescent="0.25">
      <c r="A1974" t="s">
        <v>3825</v>
      </c>
      <c r="B1974" t="s">
        <v>3826</v>
      </c>
      <c r="C1974" s="1">
        <v>27711072.149999999</v>
      </c>
      <c r="D1974">
        <v>0</v>
      </c>
      <c r="E1974" s="1">
        <v>1115376.3400000001</v>
      </c>
      <c r="F1974" s="1">
        <v>28826448.489999998</v>
      </c>
    </row>
    <row r="1975" spans="1:6" x14ac:dyDescent="0.25">
      <c r="A1975" t="s">
        <v>3827</v>
      </c>
      <c r="B1975" t="s">
        <v>3828</v>
      </c>
      <c r="C1975" s="1">
        <v>27688219.559999999</v>
      </c>
      <c r="D1975">
        <v>0</v>
      </c>
      <c r="E1975" s="1">
        <v>1114500.8</v>
      </c>
      <c r="F1975" s="1">
        <v>28802720.359999999</v>
      </c>
    </row>
    <row r="1976" spans="1:6" x14ac:dyDescent="0.25">
      <c r="A1976" t="s">
        <v>3829</v>
      </c>
      <c r="B1976" t="s">
        <v>3830</v>
      </c>
      <c r="C1976">
        <v>0</v>
      </c>
      <c r="D1976">
        <v>0</v>
      </c>
      <c r="E1976">
        <v>0</v>
      </c>
      <c r="F1976">
        <v>0</v>
      </c>
    </row>
    <row r="1977" spans="1:6" x14ac:dyDescent="0.25">
      <c r="A1977" t="s">
        <v>3831</v>
      </c>
      <c r="B1977" t="s">
        <v>3832</v>
      </c>
      <c r="C1977">
        <v>0</v>
      </c>
      <c r="D1977">
        <v>0</v>
      </c>
      <c r="E1977">
        <v>0</v>
      </c>
      <c r="F1977">
        <v>0</v>
      </c>
    </row>
    <row r="1978" spans="1:6" x14ac:dyDescent="0.25">
      <c r="A1978" t="s">
        <v>3833</v>
      </c>
      <c r="B1978" t="s">
        <v>3834</v>
      </c>
      <c r="C1978">
        <v>0</v>
      </c>
      <c r="D1978">
        <v>0</v>
      </c>
      <c r="E1978">
        <v>0</v>
      </c>
      <c r="F1978">
        <v>0</v>
      </c>
    </row>
    <row r="1979" spans="1:6" x14ac:dyDescent="0.25">
      <c r="A1979" t="s">
        <v>3835</v>
      </c>
      <c r="B1979" t="s">
        <v>3836</v>
      </c>
      <c r="C1979">
        <v>0</v>
      </c>
      <c r="D1979">
        <v>0</v>
      </c>
      <c r="E1979">
        <v>0</v>
      </c>
      <c r="F1979">
        <v>0</v>
      </c>
    </row>
    <row r="1980" spans="1:6" x14ac:dyDescent="0.25">
      <c r="A1980" t="s">
        <v>3837</v>
      </c>
      <c r="B1980" t="s">
        <v>3838</v>
      </c>
      <c r="C1980">
        <v>0</v>
      </c>
      <c r="D1980">
        <v>0</v>
      </c>
      <c r="E1980">
        <v>0</v>
      </c>
      <c r="F1980">
        <v>0</v>
      </c>
    </row>
    <row r="1981" spans="1:6" x14ac:dyDescent="0.25">
      <c r="A1981" t="s">
        <v>3839</v>
      </c>
      <c r="B1981" t="s">
        <v>3840</v>
      </c>
      <c r="C1981">
        <v>0</v>
      </c>
      <c r="D1981">
        <v>0</v>
      </c>
      <c r="E1981">
        <v>0</v>
      </c>
      <c r="F1981">
        <v>0</v>
      </c>
    </row>
    <row r="1982" spans="1:6" x14ac:dyDescent="0.25">
      <c r="A1982" t="s">
        <v>3841</v>
      </c>
      <c r="B1982" t="s">
        <v>3842</v>
      </c>
      <c r="C1982">
        <v>0</v>
      </c>
      <c r="D1982">
        <v>0</v>
      </c>
      <c r="E1982">
        <v>0</v>
      </c>
      <c r="F1982">
        <v>0</v>
      </c>
    </row>
    <row r="1983" spans="1:6" x14ac:dyDescent="0.25">
      <c r="A1983" t="s">
        <v>3843</v>
      </c>
      <c r="B1983" t="s">
        <v>3844</v>
      </c>
      <c r="C1983">
        <v>0</v>
      </c>
      <c r="D1983">
        <v>0</v>
      </c>
      <c r="E1983">
        <v>0</v>
      </c>
      <c r="F1983">
        <v>0</v>
      </c>
    </row>
    <row r="1984" spans="1:6" x14ac:dyDescent="0.25">
      <c r="A1984" t="s">
        <v>3845</v>
      </c>
      <c r="B1984" t="s">
        <v>3846</v>
      </c>
      <c r="C1984">
        <v>0</v>
      </c>
      <c r="D1984">
        <v>0</v>
      </c>
      <c r="E1984">
        <v>0</v>
      </c>
      <c r="F1984">
        <v>0</v>
      </c>
    </row>
    <row r="1985" spans="1:6" x14ac:dyDescent="0.25">
      <c r="A1985" t="s">
        <v>3847</v>
      </c>
      <c r="B1985" t="s">
        <v>3848</v>
      </c>
      <c r="C1985">
        <v>0</v>
      </c>
      <c r="D1985">
        <v>0</v>
      </c>
      <c r="E1985">
        <v>0</v>
      </c>
      <c r="F1985">
        <v>0</v>
      </c>
    </row>
    <row r="1986" spans="1:6" x14ac:dyDescent="0.25">
      <c r="A1986" t="s">
        <v>3849</v>
      </c>
      <c r="B1986" t="s">
        <v>3850</v>
      </c>
      <c r="C1986">
        <v>0</v>
      </c>
      <c r="D1986">
        <v>0</v>
      </c>
      <c r="E1986">
        <v>0</v>
      </c>
      <c r="F1986">
        <v>0</v>
      </c>
    </row>
    <row r="1987" spans="1:6" x14ac:dyDescent="0.25">
      <c r="A1987" t="s">
        <v>3851</v>
      </c>
      <c r="B1987" t="s">
        <v>3852</v>
      </c>
      <c r="C1987">
        <v>0</v>
      </c>
      <c r="D1987">
        <v>0</v>
      </c>
      <c r="E1987">
        <v>0</v>
      </c>
      <c r="F1987">
        <v>0</v>
      </c>
    </row>
    <row r="1988" spans="1:6" x14ac:dyDescent="0.25">
      <c r="A1988" t="s">
        <v>3853</v>
      </c>
      <c r="B1988" t="s">
        <v>3828</v>
      </c>
      <c r="C1988" s="1">
        <v>27688219.559999999</v>
      </c>
      <c r="D1988">
        <v>0</v>
      </c>
      <c r="E1988" s="1">
        <v>1114500.8</v>
      </c>
      <c r="F1988" s="1">
        <v>28802720.359999999</v>
      </c>
    </row>
    <row r="1989" spans="1:6" x14ac:dyDescent="0.25">
      <c r="A1989" t="s">
        <v>3854</v>
      </c>
      <c r="B1989" t="s">
        <v>3855</v>
      </c>
      <c r="C1989">
        <v>0</v>
      </c>
      <c r="D1989">
        <v>0</v>
      </c>
      <c r="E1989">
        <v>0</v>
      </c>
      <c r="F1989">
        <v>0</v>
      </c>
    </row>
    <row r="1990" spans="1:6" x14ac:dyDescent="0.25">
      <c r="A1990" t="s">
        <v>3856</v>
      </c>
      <c r="B1990" t="s">
        <v>3857</v>
      </c>
      <c r="C1990">
        <v>0</v>
      </c>
      <c r="D1990">
        <v>0</v>
      </c>
      <c r="E1990">
        <v>0</v>
      </c>
      <c r="F1990">
        <v>0</v>
      </c>
    </row>
    <row r="1991" spans="1:6" x14ac:dyDescent="0.25">
      <c r="A1991" t="s">
        <v>3858</v>
      </c>
      <c r="B1991" t="s">
        <v>3859</v>
      </c>
      <c r="C1991">
        <v>0</v>
      </c>
      <c r="D1991">
        <v>0</v>
      </c>
      <c r="E1991">
        <v>0</v>
      </c>
      <c r="F1991">
        <v>0</v>
      </c>
    </row>
    <row r="1992" spans="1:6" x14ac:dyDescent="0.25">
      <c r="A1992" t="s">
        <v>3860</v>
      </c>
      <c r="B1992" t="s">
        <v>3861</v>
      </c>
      <c r="C1992">
        <v>0</v>
      </c>
      <c r="D1992">
        <v>0</v>
      </c>
      <c r="E1992">
        <v>0</v>
      </c>
      <c r="F1992">
        <v>0</v>
      </c>
    </row>
    <row r="1993" spans="1:6" x14ac:dyDescent="0.25">
      <c r="A1993" t="s">
        <v>3862</v>
      </c>
      <c r="B1993" t="s">
        <v>3863</v>
      </c>
      <c r="C1993" s="1">
        <v>22852.59</v>
      </c>
      <c r="D1993">
        <v>0</v>
      </c>
      <c r="E1993">
        <v>875.54</v>
      </c>
      <c r="F1993" s="1">
        <v>23728.13</v>
      </c>
    </row>
    <row r="1994" spans="1:6" x14ac:dyDescent="0.25">
      <c r="A1994" t="s">
        <v>3864</v>
      </c>
      <c r="B1994" t="s">
        <v>3865</v>
      </c>
      <c r="C1994">
        <v>0</v>
      </c>
      <c r="D1994">
        <v>0</v>
      </c>
      <c r="E1994">
        <v>0</v>
      </c>
      <c r="F1994">
        <v>0</v>
      </c>
    </row>
    <row r="1995" spans="1:6" x14ac:dyDescent="0.25">
      <c r="A1995" t="s">
        <v>3866</v>
      </c>
      <c r="B1995" t="s">
        <v>3867</v>
      </c>
      <c r="C1995">
        <v>0</v>
      </c>
      <c r="D1995">
        <v>0</v>
      </c>
      <c r="E1995">
        <v>0</v>
      </c>
      <c r="F1995">
        <v>0</v>
      </c>
    </row>
    <row r="1996" spans="1:6" x14ac:dyDescent="0.25">
      <c r="A1996" t="s">
        <v>3868</v>
      </c>
      <c r="B1996" t="s">
        <v>3869</v>
      </c>
      <c r="C1996">
        <v>0</v>
      </c>
      <c r="D1996">
        <v>0</v>
      </c>
      <c r="E1996">
        <v>0</v>
      </c>
      <c r="F1996">
        <v>0</v>
      </c>
    </row>
    <row r="1997" spans="1:6" x14ac:dyDescent="0.25">
      <c r="A1997" t="s">
        <v>3870</v>
      </c>
      <c r="B1997" t="s">
        <v>3871</v>
      </c>
      <c r="C1997">
        <v>0</v>
      </c>
      <c r="D1997">
        <v>0</v>
      </c>
      <c r="E1997">
        <v>0</v>
      </c>
      <c r="F1997">
        <v>0</v>
      </c>
    </row>
    <row r="1998" spans="1:6" x14ac:dyDescent="0.25">
      <c r="A1998" t="s">
        <v>3872</v>
      </c>
      <c r="B1998" t="s">
        <v>3873</v>
      </c>
      <c r="C1998">
        <v>0</v>
      </c>
      <c r="D1998">
        <v>0</v>
      </c>
      <c r="E1998">
        <v>0</v>
      </c>
      <c r="F1998">
        <v>0</v>
      </c>
    </row>
    <row r="1999" spans="1:6" x14ac:dyDescent="0.25">
      <c r="A1999" t="s">
        <v>3874</v>
      </c>
      <c r="B1999" t="s">
        <v>3875</v>
      </c>
      <c r="C1999">
        <v>0</v>
      </c>
      <c r="D1999">
        <v>0</v>
      </c>
      <c r="E1999">
        <v>0</v>
      </c>
      <c r="F1999">
        <v>0</v>
      </c>
    </row>
    <row r="2000" spans="1:6" x14ac:dyDescent="0.25">
      <c r="A2000" t="s">
        <v>3876</v>
      </c>
      <c r="B2000" t="s">
        <v>3877</v>
      </c>
      <c r="C2000">
        <v>0</v>
      </c>
      <c r="D2000">
        <v>0</v>
      </c>
      <c r="E2000">
        <v>0</v>
      </c>
      <c r="F2000">
        <v>0</v>
      </c>
    </row>
    <row r="2001" spans="1:6" x14ac:dyDescent="0.25">
      <c r="A2001" t="s">
        <v>3878</v>
      </c>
      <c r="B2001" t="s">
        <v>3879</v>
      </c>
      <c r="C2001">
        <v>0</v>
      </c>
      <c r="D2001">
        <v>0</v>
      </c>
      <c r="E2001">
        <v>0</v>
      </c>
      <c r="F2001">
        <v>0</v>
      </c>
    </row>
    <row r="2002" spans="1:6" x14ac:dyDescent="0.25">
      <c r="A2002" t="s">
        <v>3880</v>
      </c>
      <c r="B2002" t="s">
        <v>3881</v>
      </c>
      <c r="C2002">
        <v>0</v>
      </c>
      <c r="D2002">
        <v>0</v>
      </c>
      <c r="E2002">
        <v>0</v>
      </c>
      <c r="F2002">
        <v>0</v>
      </c>
    </row>
    <row r="2003" spans="1:6" x14ac:dyDescent="0.25">
      <c r="A2003" t="s">
        <v>3882</v>
      </c>
      <c r="B2003" t="s">
        <v>3863</v>
      </c>
      <c r="C2003" s="1">
        <v>22852.59</v>
      </c>
      <c r="D2003">
        <v>0</v>
      </c>
      <c r="E2003">
        <v>875.54</v>
      </c>
      <c r="F2003" s="1">
        <v>23728.13</v>
      </c>
    </row>
    <row r="2004" spans="1:6" x14ac:dyDescent="0.25">
      <c r="A2004" t="s">
        <v>3883</v>
      </c>
      <c r="B2004" t="s">
        <v>3855</v>
      </c>
      <c r="C2004">
        <v>0</v>
      </c>
      <c r="D2004">
        <v>0</v>
      </c>
      <c r="E2004">
        <v>0</v>
      </c>
      <c r="F2004">
        <v>0</v>
      </c>
    </row>
    <row r="2005" spans="1:6" x14ac:dyDescent="0.25">
      <c r="A2005" t="s">
        <v>3884</v>
      </c>
      <c r="B2005" t="s">
        <v>3885</v>
      </c>
      <c r="C2005">
        <v>0</v>
      </c>
      <c r="D2005">
        <v>0</v>
      </c>
      <c r="E2005">
        <v>0</v>
      </c>
      <c r="F2005">
        <v>0</v>
      </c>
    </row>
    <row r="2006" spans="1:6" x14ac:dyDescent="0.25">
      <c r="A2006" t="s">
        <v>3886</v>
      </c>
      <c r="B2006" t="s">
        <v>3859</v>
      </c>
      <c r="C2006">
        <v>0</v>
      </c>
      <c r="D2006">
        <v>0</v>
      </c>
      <c r="E2006">
        <v>0</v>
      </c>
      <c r="F2006">
        <v>0</v>
      </c>
    </row>
    <row r="2007" spans="1:6" x14ac:dyDescent="0.25">
      <c r="A2007" t="s">
        <v>3887</v>
      </c>
      <c r="B2007" t="s">
        <v>3861</v>
      </c>
      <c r="C2007">
        <v>0</v>
      </c>
      <c r="D2007">
        <v>0</v>
      </c>
      <c r="E2007">
        <v>0</v>
      </c>
      <c r="F2007">
        <v>0</v>
      </c>
    </row>
    <row r="2008" spans="1:6" x14ac:dyDescent="0.25">
      <c r="A2008" t="s">
        <v>3888</v>
      </c>
      <c r="B2008" t="s">
        <v>3889</v>
      </c>
      <c r="C2008" s="1">
        <v>1826236110.6500001</v>
      </c>
      <c r="D2008" s="1">
        <v>560119727.83000004</v>
      </c>
      <c r="E2008" s="1">
        <v>720484818.80999994</v>
      </c>
      <c r="F2008" s="1">
        <v>1986601201.6300001</v>
      </c>
    </row>
    <row r="2009" spans="1:6" x14ac:dyDescent="0.25">
      <c r="A2009" t="s">
        <v>3890</v>
      </c>
      <c r="B2009" t="s">
        <v>3891</v>
      </c>
      <c r="C2009" s="1">
        <v>1118014146</v>
      </c>
      <c r="D2009" s="1">
        <v>2599657.7200000002</v>
      </c>
      <c r="E2009" s="1">
        <v>69952454.810000002</v>
      </c>
      <c r="F2009" s="1">
        <v>1185366943.0899999</v>
      </c>
    </row>
    <row r="2010" spans="1:6" x14ac:dyDescent="0.25">
      <c r="A2010" t="s">
        <v>3892</v>
      </c>
      <c r="B2010" t="s">
        <v>3893</v>
      </c>
      <c r="C2010" s="1">
        <v>935164373.46000004</v>
      </c>
      <c r="D2010" s="1">
        <v>123212.12</v>
      </c>
      <c r="E2010" s="1">
        <v>28091739.199999999</v>
      </c>
      <c r="F2010" s="1">
        <v>963132900.53999996</v>
      </c>
    </row>
    <row r="2011" spans="1:6" x14ac:dyDescent="0.25">
      <c r="A2011" t="s">
        <v>3894</v>
      </c>
      <c r="B2011" t="s">
        <v>3895</v>
      </c>
      <c r="C2011" s="1">
        <v>154465252.86000001</v>
      </c>
      <c r="D2011" s="1">
        <v>317538.90000000002</v>
      </c>
      <c r="E2011" s="1">
        <v>33994748</v>
      </c>
      <c r="F2011" s="1">
        <v>188142461.96000001</v>
      </c>
    </row>
    <row r="2012" spans="1:6" x14ac:dyDescent="0.25">
      <c r="A2012" t="s">
        <v>3896</v>
      </c>
      <c r="B2012" t="s">
        <v>3897</v>
      </c>
      <c r="C2012">
        <v>0</v>
      </c>
      <c r="D2012">
        <v>0</v>
      </c>
      <c r="E2012">
        <v>0</v>
      </c>
      <c r="F2012">
        <v>0</v>
      </c>
    </row>
    <row r="2013" spans="1:6" x14ac:dyDescent="0.25">
      <c r="A2013" t="s">
        <v>3898</v>
      </c>
      <c r="B2013" t="s">
        <v>3899</v>
      </c>
      <c r="C2013" s="1">
        <v>3355420.67</v>
      </c>
      <c r="D2013" s="1">
        <v>102738.8</v>
      </c>
      <c r="E2013" s="1">
        <v>256847</v>
      </c>
      <c r="F2013" s="1">
        <v>3509528.87</v>
      </c>
    </row>
    <row r="2014" spans="1:6" x14ac:dyDescent="0.25">
      <c r="A2014" t="s">
        <v>3900</v>
      </c>
      <c r="B2014" t="s">
        <v>3901</v>
      </c>
      <c r="C2014">
        <v>0</v>
      </c>
      <c r="D2014">
        <v>0</v>
      </c>
      <c r="E2014">
        <v>0</v>
      </c>
      <c r="F2014">
        <v>0</v>
      </c>
    </row>
    <row r="2015" spans="1:6" x14ac:dyDescent="0.25">
      <c r="A2015" t="s">
        <v>3902</v>
      </c>
      <c r="B2015" t="s">
        <v>3903</v>
      </c>
      <c r="C2015" s="1">
        <v>11554616.1</v>
      </c>
      <c r="D2015" s="1">
        <v>329718</v>
      </c>
      <c r="E2015" s="1">
        <v>824295</v>
      </c>
      <c r="F2015" s="1">
        <v>12049193.1</v>
      </c>
    </row>
    <row r="2016" spans="1:6" x14ac:dyDescent="0.25">
      <c r="A2016" t="s">
        <v>3904</v>
      </c>
      <c r="B2016" t="s">
        <v>3905</v>
      </c>
      <c r="C2016">
        <v>0</v>
      </c>
      <c r="D2016">
        <v>0</v>
      </c>
      <c r="E2016">
        <v>0</v>
      </c>
      <c r="F2016">
        <v>0</v>
      </c>
    </row>
    <row r="2017" spans="1:6" x14ac:dyDescent="0.25">
      <c r="A2017" t="s">
        <v>3906</v>
      </c>
      <c r="B2017" t="s">
        <v>3855</v>
      </c>
      <c r="C2017" s="1">
        <v>13474482.91</v>
      </c>
      <c r="D2017" s="1">
        <v>1726449.9</v>
      </c>
      <c r="E2017" s="1">
        <v>6784825.6100000003</v>
      </c>
      <c r="F2017" s="1">
        <v>18532858.620000001</v>
      </c>
    </row>
    <row r="2018" spans="1:6" x14ac:dyDescent="0.25">
      <c r="A2018" t="s">
        <v>3907</v>
      </c>
      <c r="B2018" t="s">
        <v>3908</v>
      </c>
      <c r="C2018">
        <v>0</v>
      </c>
      <c r="D2018">
        <v>0</v>
      </c>
      <c r="E2018">
        <v>0</v>
      </c>
      <c r="F2018">
        <v>0</v>
      </c>
    </row>
    <row r="2019" spans="1:6" x14ac:dyDescent="0.25">
      <c r="A2019" t="s">
        <v>3909</v>
      </c>
      <c r="B2019" t="s">
        <v>3885</v>
      </c>
      <c r="C2019">
        <v>0</v>
      </c>
      <c r="D2019">
        <v>0</v>
      </c>
      <c r="E2019">
        <v>0</v>
      </c>
      <c r="F2019">
        <v>0</v>
      </c>
    </row>
    <row r="2020" spans="1:6" x14ac:dyDescent="0.25">
      <c r="A2020" t="s">
        <v>3910</v>
      </c>
      <c r="B2020" t="s">
        <v>3859</v>
      </c>
      <c r="C2020">
        <v>0</v>
      </c>
      <c r="D2020">
        <v>0</v>
      </c>
      <c r="E2020">
        <v>0</v>
      </c>
      <c r="F2020">
        <v>0</v>
      </c>
    </row>
    <row r="2021" spans="1:6" x14ac:dyDescent="0.25">
      <c r="A2021" t="s">
        <v>3911</v>
      </c>
      <c r="B2021" t="s">
        <v>3861</v>
      </c>
      <c r="C2021">
        <v>0</v>
      </c>
      <c r="D2021">
        <v>0</v>
      </c>
      <c r="E2021">
        <v>0</v>
      </c>
      <c r="F2021">
        <v>0</v>
      </c>
    </row>
    <row r="2022" spans="1:6" x14ac:dyDescent="0.25">
      <c r="A2022" t="s">
        <v>3912</v>
      </c>
      <c r="B2022" t="s">
        <v>3913</v>
      </c>
      <c r="C2022" s="1">
        <v>708221964.64999998</v>
      </c>
      <c r="D2022" s="1">
        <v>557520070.11000001</v>
      </c>
      <c r="E2022" s="1">
        <v>650532364</v>
      </c>
      <c r="F2022" s="1">
        <v>801234258.53999996</v>
      </c>
    </row>
    <row r="2023" spans="1:6" x14ac:dyDescent="0.25">
      <c r="A2023" t="s">
        <v>3914</v>
      </c>
      <c r="B2023" t="s">
        <v>3915</v>
      </c>
      <c r="C2023" s="1">
        <v>708221956.03999996</v>
      </c>
      <c r="D2023" s="1">
        <v>260722.94</v>
      </c>
      <c r="E2023" s="1">
        <v>93273016.829999998</v>
      </c>
      <c r="F2023" s="1">
        <v>801234249.92999995</v>
      </c>
    </row>
    <row r="2024" spans="1:6" x14ac:dyDescent="0.25">
      <c r="A2024" t="s">
        <v>3916</v>
      </c>
      <c r="B2024" t="s">
        <v>3917</v>
      </c>
      <c r="C2024">
        <v>0</v>
      </c>
      <c r="D2024">
        <v>0</v>
      </c>
      <c r="E2024">
        <v>0</v>
      </c>
      <c r="F2024">
        <v>0</v>
      </c>
    </row>
    <row r="2025" spans="1:6" x14ac:dyDescent="0.25">
      <c r="A2025" t="s">
        <v>3918</v>
      </c>
      <c r="B2025" t="s">
        <v>3855</v>
      </c>
      <c r="C2025">
        <v>8.61</v>
      </c>
      <c r="D2025" s="1">
        <v>557259347.16999996</v>
      </c>
      <c r="E2025" s="1">
        <v>557259347.16999996</v>
      </c>
      <c r="F2025">
        <v>8.61</v>
      </c>
    </row>
    <row r="2026" spans="1:6" x14ac:dyDescent="0.25">
      <c r="A2026" t="s">
        <v>3919</v>
      </c>
      <c r="B2026" t="s">
        <v>3885</v>
      </c>
      <c r="C2026">
        <v>0</v>
      </c>
      <c r="D2026">
        <v>0</v>
      </c>
      <c r="E2026">
        <v>0</v>
      </c>
      <c r="F2026">
        <v>0</v>
      </c>
    </row>
    <row r="2027" spans="1:6" x14ac:dyDescent="0.25">
      <c r="A2027" t="s">
        <v>3920</v>
      </c>
      <c r="B2027" t="s">
        <v>3859</v>
      </c>
      <c r="C2027">
        <v>0</v>
      </c>
      <c r="D2027">
        <v>0</v>
      </c>
      <c r="E2027">
        <v>0</v>
      </c>
      <c r="F2027">
        <v>0</v>
      </c>
    </row>
    <row r="2028" spans="1:6" x14ac:dyDescent="0.25">
      <c r="A2028" t="s">
        <v>3921</v>
      </c>
      <c r="B2028" t="s">
        <v>3861</v>
      </c>
      <c r="C2028">
        <v>0</v>
      </c>
      <c r="D2028">
        <v>0</v>
      </c>
      <c r="E2028">
        <v>0</v>
      </c>
      <c r="F2028">
        <v>0</v>
      </c>
    </row>
    <row r="2029" spans="1:6" x14ac:dyDescent="0.25">
      <c r="A2029" t="s">
        <v>3922</v>
      </c>
      <c r="B2029" t="s">
        <v>3923</v>
      </c>
      <c r="C2029">
        <v>0</v>
      </c>
      <c r="D2029">
        <v>0</v>
      </c>
      <c r="E2029">
        <v>0</v>
      </c>
      <c r="F2029">
        <v>0</v>
      </c>
    </row>
    <row r="2030" spans="1:6" x14ac:dyDescent="0.25">
      <c r="A2030" t="s">
        <v>3924</v>
      </c>
      <c r="B2030" t="s">
        <v>3923</v>
      </c>
      <c r="C2030">
        <v>0</v>
      </c>
      <c r="D2030">
        <v>0</v>
      </c>
      <c r="E2030">
        <v>0</v>
      </c>
      <c r="F2030">
        <v>0</v>
      </c>
    </row>
    <row r="2031" spans="1:6" x14ac:dyDescent="0.25">
      <c r="A2031" t="s">
        <v>3925</v>
      </c>
      <c r="B2031" t="s">
        <v>3855</v>
      </c>
      <c r="C2031">
        <v>0</v>
      </c>
      <c r="D2031">
        <v>0</v>
      </c>
      <c r="E2031">
        <v>0</v>
      </c>
      <c r="F2031">
        <v>0</v>
      </c>
    </row>
    <row r="2032" spans="1:6" x14ac:dyDescent="0.25">
      <c r="A2032" t="s">
        <v>3926</v>
      </c>
      <c r="B2032" t="s">
        <v>3885</v>
      </c>
      <c r="C2032">
        <v>0</v>
      </c>
      <c r="D2032">
        <v>0</v>
      </c>
      <c r="E2032">
        <v>0</v>
      </c>
      <c r="F2032">
        <v>0</v>
      </c>
    </row>
    <row r="2033" spans="1:6" x14ac:dyDescent="0.25">
      <c r="A2033" t="s">
        <v>3927</v>
      </c>
      <c r="B2033" t="s">
        <v>3859</v>
      </c>
      <c r="C2033">
        <v>0</v>
      </c>
      <c r="D2033">
        <v>0</v>
      </c>
      <c r="E2033">
        <v>0</v>
      </c>
      <c r="F2033">
        <v>0</v>
      </c>
    </row>
    <row r="2034" spans="1:6" x14ac:dyDescent="0.25">
      <c r="A2034" t="s">
        <v>3928</v>
      </c>
      <c r="B2034" t="s">
        <v>3861</v>
      </c>
      <c r="C2034">
        <v>0</v>
      </c>
      <c r="D2034">
        <v>0</v>
      </c>
      <c r="E2034">
        <v>0</v>
      </c>
      <c r="F2034">
        <v>0</v>
      </c>
    </row>
    <row r="2035" spans="1:6" x14ac:dyDescent="0.25">
      <c r="A2035" t="s">
        <v>3929</v>
      </c>
      <c r="B2035" t="s">
        <v>3930</v>
      </c>
      <c r="C2035">
        <v>0</v>
      </c>
      <c r="D2035">
        <v>0</v>
      </c>
      <c r="E2035">
        <v>0</v>
      </c>
      <c r="F2035">
        <v>0</v>
      </c>
    </row>
    <row r="2036" spans="1:6" x14ac:dyDescent="0.25">
      <c r="A2036" t="s">
        <v>3931</v>
      </c>
      <c r="B2036" t="s">
        <v>3932</v>
      </c>
      <c r="C2036">
        <v>0</v>
      </c>
      <c r="D2036">
        <v>0</v>
      </c>
      <c r="E2036">
        <v>0</v>
      </c>
      <c r="F2036">
        <v>0</v>
      </c>
    </row>
    <row r="2037" spans="1:6" x14ac:dyDescent="0.25">
      <c r="A2037" t="s">
        <v>3933</v>
      </c>
      <c r="B2037" t="s">
        <v>3934</v>
      </c>
      <c r="C2037">
        <v>0</v>
      </c>
      <c r="D2037">
        <v>0</v>
      </c>
      <c r="E2037">
        <v>0</v>
      </c>
      <c r="F2037">
        <v>0</v>
      </c>
    </row>
    <row r="2038" spans="1:6" x14ac:dyDescent="0.25">
      <c r="A2038" t="s">
        <v>3935</v>
      </c>
      <c r="B2038" t="s">
        <v>3936</v>
      </c>
      <c r="C2038">
        <v>0</v>
      </c>
      <c r="D2038">
        <v>0</v>
      </c>
      <c r="E2038">
        <v>0</v>
      </c>
      <c r="F2038">
        <v>0</v>
      </c>
    </row>
    <row r="2039" spans="1:6" x14ac:dyDescent="0.25">
      <c r="A2039" t="s">
        <v>3937</v>
      </c>
      <c r="B2039" t="s">
        <v>3938</v>
      </c>
      <c r="C2039" s="1">
        <v>27167451.23</v>
      </c>
      <c r="D2039" s="1">
        <v>62262619.439999998</v>
      </c>
      <c r="E2039" s="1">
        <v>65742134.960000001</v>
      </c>
      <c r="F2039" s="1">
        <v>30646966.75</v>
      </c>
    </row>
    <row r="2040" spans="1:6" x14ac:dyDescent="0.25">
      <c r="A2040" t="s">
        <v>3939</v>
      </c>
      <c r="B2040" t="s">
        <v>3940</v>
      </c>
      <c r="C2040" s="1">
        <v>27167451.23</v>
      </c>
      <c r="D2040" s="1">
        <v>62262619.439999998</v>
      </c>
      <c r="E2040" s="1">
        <v>65742134.960000001</v>
      </c>
      <c r="F2040" s="1">
        <v>30646966.75</v>
      </c>
    </row>
    <row r="2041" spans="1:6" x14ac:dyDescent="0.25">
      <c r="A2041" t="s">
        <v>3941</v>
      </c>
      <c r="B2041" t="s">
        <v>3942</v>
      </c>
      <c r="C2041" s="1">
        <v>14279675.09</v>
      </c>
      <c r="D2041" s="1">
        <v>29624481.82</v>
      </c>
      <c r="E2041" s="1">
        <v>30499806.710000001</v>
      </c>
      <c r="F2041" s="1">
        <v>15154999.98</v>
      </c>
    </row>
    <row r="2042" spans="1:6" x14ac:dyDescent="0.25">
      <c r="A2042" t="s">
        <v>3943</v>
      </c>
      <c r="B2042" t="s">
        <v>3944</v>
      </c>
      <c r="C2042" s="1">
        <v>2062617.91</v>
      </c>
      <c r="D2042" s="1">
        <v>885425.67</v>
      </c>
      <c r="E2042" s="1">
        <v>3489616.3</v>
      </c>
      <c r="F2042" s="1">
        <v>4666808.54</v>
      </c>
    </row>
    <row r="2043" spans="1:6" x14ac:dyDescent="0.25">
      <c r="A2043" t="s">
        <v>3945</v>
      </c>
      <c r="B2043" t="s">
        <v>3946</v>
      </c>
      <c r="C2043" s="1">
        <v>10825158.23</v>
      </c>
      <c r="D2043" s="1">
        <v>31752711.949999999</v>
      </c>
      <c r="E2043" s="1">
        <v>31752711.949999999</v>
      </c>
      <c r="F2043" s="1">
        <v>10825158.23</v>
      </c>
    </row>
    <row r="2044" spans="1:6" x14ac:dyDescent="0.25">
      <c r="A2044" t="s">
        <v>3947</v>
      </c>
      <c r="B2044" t="s">
        <v>3948</v>
      </c>
      <c r="C2044">
        <v>0</v>
      </c>
      <c r="D2044">
        <v>0</v>
      </c>
      <c r="E2044">
        <v>0</v>
      </c>
      <c r="F2044">
        <v>0</v>
      </c>
    </row>
    <row r="2045" spans="1:6" x14ac:dyDescent="0.25">
      <c r="A2045" t="s">
        <v>3949</v>
      </c>
      <c r="B2045" t="s">
        <v>3885</v>
      </c>
      <c r="C2045">
        <v>0</v>
      </c>
      <c r="D2045">
        <v>0</v>
      </c>
      <c r="E2045">
        <v>0</v>
      </c>
      <c r="F2045">
        <v>0</v>
      </c>
    </row>
    <row r="2046" spans="1:6" x14ac:dyDescent="0.25">
      <c r="A2046" t="s">
        <v>3950</v>
      </c>
      <c r="B2046" t="s">
        <v>3859</v>
      </c>
      <c r="C2046">
        <v>0</v>
      </c>
      <c r="D2046">
        <v>0</v>
      </c>
      <c r="E2046">
        <v>0</v>
      </c>
      <c r="F2046">
        <v>0</v>
      </c>
    </row>
    <row r="2047" spans="1:6" x14ac:dyDescent="0.25">
      <c r="A2047" t="s">
        <v>3951</v>
      </c>
      <c r="B2047" t="s">
        <v>3861</v>
      </c>
      <c r="C2047">
        <v>0</v>
      </c>
      <c r="D2047">
        <v>0</v>
      </c>
      <c r="E2047">
        <v>0</v>
      </c>
      <c r="F2047">
        <v>0</v>
      </c>
    </row>
    <row r="2048" spans="1:6" x14ac:dyDescent="0.25">
      <c r="A2048" t="s">
        <v>3952</v>
      </c>
      <c r="B2048" t="s">
        <v>3953</v>
      </c>
      <c r="C2048">
        <v>0</v>
      </c>
      <c r="D2048">
        <v>0</v>
      </c>
      <c r="E2048">
        <v>0</v>
      </c>
      <c r="F2048">
        <v>0</v>
      </c>
    </row>
    <row r="2049" spans="1:6" x14ac:dyDescent="0.25">
      <c r="A2049" t="s">
        <v>127</v>
      </c>
      <c r="B2049" t="s">
        <v>3954</v>
      </c>
      <c r="C2049">
        <v>0</v>
      </c>
      <c r="D2049">
        <v>0</v>
      </c>
      <c r="E2049">
        <v>0</v>
      </c>
      <c r="F2049">
        <v>0</v>
      </c>
    </row>
    <row r="2050" spans="1:6" x14ac:dyDescent="0.25">
      <c r="A2050" t="s">
        <v>3955</v>
      </c>
      <c r="B2050" t="s">
        <v>3956</v>
      </c>
      <c r="C2050">
        <v>0</v>
      </c>
      <c r="D2050">
        <v>0</v>
      </c>
      <c r="E2050">
        <v>0</v>
      </c>
      <c r="F2050">
        <v>0</v>
      </c>
    </row>
    <row r="2051" spans="1:6" x14ac:dyDescent="0.25">
      <c r="A2051" t="s">
        <v>3957</v>
      </c>
      <c r="B2051" t="s">
        <v>3958</v>
      </c>
      <c r="C2051">
        <v>0</v>
      </c>
      <c r="D2051">
        <v>0</v>
      </c>
      <c r="E2051">
        <v>0</v>
      </c>
      <c r="F2051">
        <v>0</v>
      </c>
    </row>
    <row r="2052" spans="1:6" x14ac:dyDescent="0.25">
      <c r="A2052" t="s">
        <v>3959</v>
      </c>
      <c r="B2052" t="s">
        <v>3960</v>
      </c>
      <c r="C2052">
        <v>0</v>
      </c>
      <c r="D2052">
        <v>0</v>
      </c>
      <c r="E2052">
        <v>0</v>
      </c>
      <c r="F2052">
        <v>0</v>
      </c>
    </row>
    <row r="2053" spans="1:6" x14ac:dyDescent="0.25">
      <c r="A2053" t="s">
        <v>3961</v>
      </c>
      <c r="B2053" t="s">
        <v>3962</v>
      </c>
      <c r="C2053">
        <v>0</v>
      </c>
      <c r="D2053">
        <v>0</v>
      </c>
      <c r="E2053">
        <v>0</v>
      </c>
      <c r="F2053">
        <v>0</v>
      </c>
    </row>
    <row r="2054" spans="1:6" x14ac:dyDescent="0.25">
      <c r="A2054" t="s">
        <v>3963</v>
      </c>
      <c r="B2054" t="s">
        <v>3964</v>
      </c>
      <c r="C2054">
        <v>0</v>
      </c>
      <c r="D2054">
        <v>0</v>
      </c>
      <c r="E2054">
        <v>0</v>
      </c>
      <c r="F2054">
        <v>0</v>
      </c>
    </row>
    <row r="2055" spans="1:6" x14ac:dyDescent="0.25">
      <c r="A2055" t="s">
        <v>128</v>
      </c>
      <c r="B2055" t="s">
        <v>3965</v>
      </c>
      <c r="C2055">
        <v>0</v>
      </c>
      <c r="D2055">
        <v>0</v>
      </c>
      <c r="E2055">
        <v>0</v>
      </c>
      <c r="F2055">
        <v>0</v>
      </c>
    </row>
    <row r="2056" spans="1:6" x14ac:dyDescent="0.25">
      <c r="A2056" t="s">
        <v>3966</v>
      </c>
      <c r="B2056" t="s">
        <v>3965</v>
      </c>
      <c r="C2056">
        <v>0</v>
      </c>
      <c r="D2056">
        <v>0</v>
      </c>
      <c r="E2056">
        <v>0</v>
      </c>
      <c r="F2056">
        <v>0</v>
      </c>
    </row>
    <row r="2057" spans="1:6" x14ac:dyDescent="0.25">
      <c r="A2057" t="s">
        <v>3967</v>
      </c>
      <c r="B2057" t="s">
        <v>3968</v>
      </c>
      <c r="C2057">
        <v>0</v>
      </c>
      <c r="D2057">
        <v>0</v>
      </c>
      <c r="E2057">
        <v>0</v>
      </c>
      <c r="F2057">
        <v>0</v>
      </c>
    </row>
    <row r="2058" spans="1:6" x14ac:dyDescent="0.25">
      <c r="A2058" t="s">
        <v>3969</v>
      </c>
      <c r="B2058" t="s">
        <v>3970</v>
      </c>
      <c r="C2058">
        <v>0</v>
      </c>
      <c r="D2058">
        <v>0</v>
      </c>
      <c r="E2058">
        <v>0</v>
      </c>
      <c r="F2058">
        <v>0</v>
      </c>
    </row>
    <row r="2059" spans="1:6" x14ac:dyDescent="0.25">
      <c r="A2059" t="s">
        <v>3971</v>
      </c>
      <c r="B2059" t="s">
        <v>3972</v>
      </c>
      <c r="C2059">
        <v>0</v>
      </c>
      <c r="D2059">
        <v>0</v>
      </c>
      <c r="E2059">
        <v>0</v>
      </c>
      <c r="F2059">
        <v>0</v>
      </c>
    </row>
    <row r="2060" spans="1:6" x14ac:dyDescent="0.25">
      <c r="A2060" t="s">
        <v>3973</v>
      </c>
      <c r="B2060" t="s">
        <v>3974</v>
      </c>
      <c r="C2060">
        <v>0</v>
      </c>
      <c r="D2060">
        <v>0</v>
      </c>
      <c r="E2060">
        <v>0</v>
      </c>
      <c r="F2060">
        <v>0</v>
      </c>
    </row>
    <row r="2061" spans="1:6" x14ac:dyDescent="0.25">
      <c r="A2061" t="s">
        <v>3975</v>
      </c>
      <c r="B2061" t="s">
        <v>3976</v>
      </c>
      <c r="C2061">
        <v>0</v>
      </c>
      <c r="D2061">
        <v>0</v>
      </c>
      <c r="E2061">
        <v>0</v>
      </c>
      <c r="F2061">
        <v>0</v>
      </c>
    </row>
    <row r="2062" spans="1:6" x14ac:dyDescent="0.25">
      <c r="A2062" t="s">
        <v>3977</v>
      </c>
      <c r="B2062" t="s">
        <v>3978</v>
      </c>
      <c r="C2062">
        <v>0</v>
      </c>
      <c r="D2062">
        <v>0</v>
      </c>
      <c r="E2062">
        <v>0</v>
      </c>
      <c r="F2062">
        <v>0</v>
      </c>
    </row>
    <row r="2063" spans="1:6" x14ac:dyDescent="0.25">
      <c r="A2063" t="s">
        <v>3979</v>
      </c>
      <c r="B2063" t="s">
        <v>3980</v>
      </c>
      <c r="C2063">
        <v>0</v>
      </c>
      <c r="D2063">
        <v>0</v>
      </c>
      <c r="E2063">
        <v>0</v>
      </c>
      <c r="F2063">
        <v>0</v>
      </c>
    </row>
    <row r="2064" spans="1:6" x14ac:dyDescent="0.25">
      <c r="A2064" t="s">
        <v>3981</v>
      </c>
      <c r="B2064" t="s">
        <v>3982</v>
      </c>
      <c r="C2064">
        <v>0</v>
      </c>
      <c r="D2064">
        <v>0</v>
      </c>
      <c r="E2064">
        <v>0</v>
      </c>
      <c r="F2064">
        <v>0</v>
      </c>
    </row>
    <row r="2065" spans="1:6" x14ac:dyDescent="0.25">
      <c r="A2065" t="s">
        <v>3983</v>
      </c>
      <c r="B2065" t="s">
        <v>3984</v>
      </c>
      <c r="C2065">
        <v>0</v>
      </c>
      <c r="D2065">
        <v>0</v>
      </c>
      <c r="E2065">
        <v>0</v>
      </c>
      <c r="F2065">
        <v>0</v>
      </c>
    </row>
    <row r="2066" spans="1:6" x14ac:dyDescent="0.25">
      <c r="A2066" t="s">
        <v>3985</v>
      </c>
      <c r="B2066" t="s">
        <v>3986</v>
      </c>
      <c r="C2066">
        <v>0</v>
      </c>
      <c r="D2066">
        <v>0</v>
      </c>
      <c r="E2066">
        <v>0</v>
      </c>
      <c r="F2066">
        <v>0</v>
      </c>
    </row>
    <row r="2067" spans="1:6" x14ac:dyDescent="0.25">
      <c r="A2067" t="s">
        <v>3987</v>
      </c>
      <c r="B2067" t="s">
        <v>3988</v>
      </c>
      <c r="C2067">
        <v>0</v>
      </c>
      <c r="D2067">
        <v>0</v>
      </c>
      <c r="E2067">
        <v>0</v>
      </c>
      <c r="F2067">
        <v>0</v>
      </c>
    </row>
    <row r="2068" spans="1:6" x14ac:dyDescent="0.25">
      <c r="A2068" t="s">
        <v>3989</v>
      </c>
      <c r="B2068" t="s">
        <v>3990</v>
      </c>
      <c r="C2068">
        <v>0</v>
      </c>
      <c r="D2068">
        <v>0</v>
      </c>
      <c r="E2068">
        <v>0</v>
      </c>
      <c r="F2068">
        <v>0</v>
      </c>
    </row>
    <row r="2069" spans="1:6" x14ac:dyDescent="0.25">
      <c r="A2069" t="s">
        <v>3991</v>
      </c>
      <c r="B2069" t="s">
        <v>3992</v>
      </c>
      <c r="C2069">
        <v>0</v>
      </c>
      <c r="D2069">
        <v>0</v>
      </c>
      <c r="E2069">
        <v>0</v>
      </c>
      <c r="F2069">
        <v>0</v>
      </c>
    </row>
    <row r="2070" spans="1:6" x14ac:dyDescent="0.25">
      <c r="A2070" t="s">
        <v>3993</v>
      </c>
      <c r="B2070" t="s">
        <v>3855</v>
      </c>
      <c r="C2070">
        <v>0</v>
      </c>
      <c r="D2070">
        <v>0</v>
      </c>
      <c r="E2070">
        <v>0</v>
      </c>
      <c r="F2070">
        <v>0</v>
      </c>
    </row>
    <row r="2071" spans="1:6" x14ac:dyDescent="0.25">
      <c r="A2071" t="s">
        <v>3994</v>
      </c>
      <c r="B2071" t="s">
        <v>3859</v>
      </c>
      <c r="C2071">
        <v>0</v>
      </c>
      <c r="D2071">
        <v>0</v>
      </c>
      <c r="E2071">
        <v>0</v>
      </c>
      <c r="F2071">
        <v>0</v>
      </c>
    </row>
    <row r="2072" spans="1:6" x14ac:dyDescent="0.25">
      <c r="A2072" t="s">
        <v>3995</v>
      </c>
      <c r="B2072" t="s">
        <v>3861</v>
      </c>
      <c r="C2072">
        <v>0</v>
      </c>
      <c r="D2072">
        <v>0</v>
      </c>
      <c r="E2072">
        <v>0</v>
      </c>
      <c r="F2072">
        <v>0</v>
      </c>
    </row>
    <row r="2073" spans="1:6" x14ac:dyDescent="0.25">
      <c r="A2073" t="s">
        <v>27</v>
      </c>
      <c r="B2073" t="s">
        <v>2563</v>
      </c>
      <c r="C2073" s="1">
        <v>282896195.17000002</v>
      </c>
      <c r="D2073" s="1">
        <v>1052182.32</v>
      </c>
      <c r="E2073" s="1">
        <v>31603573.129999999</v>
      </c>
      <c r="F2073" s="1">
        <v>313447585.98000002</v>
      </c>
    </row>
    <row r="2074" spans="1:6" x14ac:dyDescent="0.25">
      <c r="A2074" t="s">
        <v>3996</v>
      </c>
      <c r="B2074" t="s">
        <v>3997</v>
      </c>
      <c r="C2074" s="1">
        <v>115254269.58</v>
      </c>
      <c r="D2074" s="1">
        <v>594402.79</v>
      </c>
      <c r="E2074" s="1">
        <v>7683136.7999999998</v>
      </c>
      <c r="F2074" s="1">
        <v>122343003.59</v>
      </c>
    </row>
    <row r="2075" spans="1:6" x14ac:dyDescent="0.25">
      <c r="A2075" t="s">
        <v>3998</v>
      </c>
      <c r="B2075" t="s">
        <v>3999</v>
      </c>
      <c r="C2075" s="1">
        <v>115254269.58</v>
      </c>
      <c r="D2075" s="1">
        <v>594402.79</v>
      </c>
      <c r="E2075" s="1">
        <v>7683136.7999999998</v>
      </c>
      <c r="F2075" s="1">
        <v>122343003.59</v>
      </c>
    </row>
    <row r="2076" spans="1:6" x14ac:dyDescent="0.25">
      <c r="A2076" t="s">
        <v>4000</v>
      </c>
      <c r="B2076" t="s">
        <v>4001</v>
      </c>
      <c r="C2076" s="1">
        <v>1681802.98</v>
      </c>
      <c r="D2076">
        <v>0</v>
      </c>
      <c r="E2076" s="1">
        <v>141523.4</v>
      </c>
      <c r="F2076" s="1">
        <v>1823326.38</v>
      </c>
    </row>
    <row r="2077" spans="1:6" x14ac:dyDescent="0.25">
      <c r="A2077" t="s">
        <v>4002</v>
      </c>
      <c r="B2077" t="s">
        <v>4003</v>
      </c>
      <c r="C2077" s="1">
        <v>24705499.710000001</v>
      </c>
      <c r="D2077">
        <v>0</v>
      </c>
      <c r="E2077" s="1">
        <v>960239.92</v>
      </c>
      <c r="F2077" s="1">
        <v>25665739.629999999</v>
      </c>
    </row>
    <row r="2078" spans="1:6" x14ac:dyDescent="0.25">
      <c r="A2078" t="s">
        <v>4004</v>
      </c>
      <c r="B2078" t="s">
        <v>4005</v>
      </c>
      <c r="C2078" s="1">
        <v>527654.5</v>
      </c>
      <c r="D2078">
        <v>528.44000000000005</v>
      </c>
      <c r="E2078" s="1">
        <v>38294.06</v>
      </c>
      <c r="F2078" s="1">
        <v>565420.12</v>
      </c>
    </row>
    <row r="2079" spans="1:6" x14ac:dyDescent="0.25">
      <c r="A2079" t="s">
        <v>4006</v>
      </c>
      <c r="B2079" t="s">
        <v>4007</v>
      </c>
      <c r="C2079" s="1">
        <v>26436610.920000002</v>
      </c>
      <c r="D2079" s="1">
        <v>500651.87</v>
      </c>
      <c r="E2079" s="1">
        <v>1899489.73</v>
      </c>
      <c r="F2079" s="1">
        <v>27835448.780000001</v>
      </c>
    </row>
    <row r="2080" spans="1:6" x14ac:dyDescent="0.25">
      <c r="A2080" t="s">
        <v>4008</v>
      </c>
      <c r="B2080" t="s">
        <v>4009</v>
      </c>
      <c r="C2080" s="1">
        <v>28482970.350000001</v>
      </c>
      <c r="D2080" s="1">
        <v>85098</v>
      </c>
      <c r="E2080" s="1">
        <v>2271442.1</v>
      </c>
      <c r="F2080" s="1">
        <v>30669314.449999999</v>
      </c>
    </row>
    <row r="2081" spans="1:6" x14ac:dyDescent="0.25">
      <c r="A2081" t="s">
        <v>4010</v>
      </c>
      <c r="B2081" t="s">
        <v>4011</v>
      </c>
      <c r="C2081">
        <v>0</v>
      </c>
      <c r="D2081">
        <v>0</v>
      </c>
      <c r="E2081">
        <v>0</v>
      </c>
      <c r="F2081">
        <v>0</v>
      </c>
    </row>
    <row r="2082" spans="1:6" x14ac:dyDescent="0.25">
      <c r="A2082" t="s">
        <v>4012</v>
      </c>
      <c r="B2082" t="s">
        <v>4013</v>
      </c>
      <c r="C2082">
        <v>0</v>
      </c>
      <c r="D2082">
        <v>0</v>
      </c>
      <c r="E2082">
        <v>0</v>
      </c>
      <c r="F2082">
        <v>0</v>
      </c>
    </row>
    <row r="2083" spans="1:6" x14ac:dyDescent="0.25">
      <c r="A2083" t="s">
        <v>4014</v>
      </c>
      <c r="B2083" t="s">
        <v>4015</v>
      </c>
      <c r="C2083" s="1">
        <v>25867881.109999999</v>
      </c>
      <c r="D2083" s="1">
        <v>8124.48</v>
      </c>
      <c r="E2083" s="1">
        <v>2250319.36</v>
      </c>
      <c r="F2083" s="1">
        <v>28110075.989999998</v>
      </c>
    </row>
    <row r="2084" spans="1:6" x14ac:dyDescent="0.25">
      <c r="A2084" t="s">
        <v>4016</v>
      </c>
      <c r="B2084" t="s">
        <v>4017</v>
      </c>
      <c r="C2084" s="1">
        <v>3999696.16</v>
      </c>
      <c r="D2084">
        <v>0</v>
      </c>
      <c r="E2084" s="1">
        <v>121828.23</v>
      </c>
      <c r="F2084" s="1">
        <v>4121524.39</v>
      </c>
    </row>
    <row r="2085" spans="1:6" x14ac:dyDescent="0.25">
      <c r="A2085" t="s">
        <v>4018</v>
      </c>
      <c r="B2085" t="s">
        <v>4019</v>
      </c>
      <c r="C2085">
        <v>0</v>
      </c>
      <c r="D2085">
        <v>0</v>
      </c>
      <c r="E2085">
        <v>0</v>
      </c>
      <c r="F2085">
        <v>0</v>
      </c>
    </row>
    <row r="2086" spans="1:6" x14ac:dyDescent="0.25">
      <c r="A2086" t="s">
        <v>4020</v>
      </c>
      <c r="B2086" t="s">
        <v>4021</v>
      </c>
      <c r="C2086">
        <v>0</v>
      </c>
      <c r="D2086">
        <v>0</v>
      </c>
      <c r="E2086">
        <v>0</v>
      </c>
      <c r="F2086">
        <v>0</v>
      </c>
    </row>
    <row r="2087" spans="1:6" x14ac:dyDescent="0.25">
      <c r="A2087" t="s">
        <v>4022</v>
      </c>
      <c r="B2087" t="s">
        <v>4023</v>
      </c>
      <c r="C2087" s="1">
        <v>3552153.85</v>
      </c>
      <c r="D2087">
        <v>0</v>
      </c>
      <c r="E2087">
        <v>0</v>
      </c>
      <c r="F2087" s="1">
        <v>3552153.85</v>
      </c>
    </row>
    <row r="2088" spans="1:6" x14ac:dyDescent="0.25">
      <c r="A2088" t="s">
        <v>4024</v>
      </c>
      <c r="B2088" t="s">
        <v>3855</v>
      </c>
      <c r="C2088">
        <v>0</v>
      </c>
      <c r="D2088">
        <v>0</v>
      </c>
      <c r="E2088">
        <v>0</v>
      </c>
      <c r="F2088">
        <v>0</v>
      </c>
    </row>
    <row r="2089" spans="1:6" x14ac:dyDescent="0.25">
      <c r="A2089" t="s">
        <v>4025</v>
      </c>
      <c r="B2089" t="s">
        <v>3857</v>
      </c>
      <c r="C2089">
        <v>0</v>
      </c>
      <c r="D2089">
        <v>0</v>
      </c>
      <c r="E2089">
        <v>0</v>
      </c>
      <c r="F2089">
        <v>0</v>
      </c>
    </row>
    <row r="2090" spans="1:6" x14ac:dyDescent="0.25">
      <c r="A2090" t="s">
        <v>4026</v>
      </c>
      <c r="B2090" t="s">
        <v>3859</v>
      </c>
      <c r="C2090">
        <v>0</v>
      </c>
      <c r="D2090">
        <v>0</v>
      </c>
      <c r="E2090">
        <v>0</v>
      </c>
      <c r="F2090">
        <v>0</v>
      </c>
    </row>
    <row r="2091" spans="1:6" x14ac:dyDescent="0.25">
      <c r="A2091" t="s">
        <v>4027</v>
      </c>
      <c r="B2091" t="s">
        <v>3861</v>
      </c>
      <c r="C2091">
        <v>0</v>
      </c>
      <c r="D2091">
        <v>0</v>
      </c>
      <c r="E2091">
        <v>0</v>
      </c>
      <c r="F2091">
        <v>0</v>
      </c>
    </row>
    <row r="2092" spans="1:6" x14ac:dyDescent="0.25">
      <c r="A2092" t="s">
        <v>4028</v>
      </c>
      <c r="B2092" t="s">
        <v>4029</v>
      </c>
      <c r="C2092">
        <v>0</v>
      </c>
      <c r="D2092">
        <v>0</v>
      </c>
      <c r="E2092">
        <v>0</v>
      </c>
      <c r="F2092">
        <v>0</v>
      </c>
    </row>
    <row r="2093" spans="1:6" x14ac:dyDescent="0.25">
      <c r="A2093" t="s">
        <v>4030</v>
      </c>
      <c r="B2093" t="s">
        <v>4031</v>
      </c>
      <c r="C2093" s="1">
        <v>158636703.93000001</v>
      </c>
      <c r="D2093" s="1">
        <v>86754.880000000005</v>
      </c>
      <c r="E2093" s="1">
        <v>23082129.07</v>
      </c>
      <c r="F2093" s="1">
        <v>181632078.12</v>
      </c>
    </row>
    <row r="2094" spans="1:6" x14ac:dyDescent="0.25">
      <c r="A2094" t="s">
        <v>4032</v>
      </c>
      <c r="B2094" t="s">
        <v>4033</v>
      </c>
      <c r="C2094">
        <v>0</v>
      </c>
      <c r="D2094">
        <v>0</v>
      </c>
      <c r="E2094">
        <v>0</v>
      </c>
      <c r="F2094">
        <v>0</v>
      </c>
    </row>
    <row r="2095" spans="1:6" x14ac:dyDescent="0.25">
      <c r="A2095" t="s">
        <v>4034</v>
      </c>
      <c r="B2095" t="s">
        <v>4035</v>
      </c>
      <c r="C2095">
        <v>0</v>
      </c>
      <c r="D2095">
        <v>0</v>
      </c>
      <c r="E2095">
        <v>0</v>
      </c>
      <c r="F2095">
        <v>0</v>
      </c>
    </row>
    <row r="2096" spans="1:6" x14ac:dyDescent="0.25">
      <c r="A2096" t="s">
        <v>4036</v>
      </c>
      <c r="B2096" t="s">
        <v>4037</v>
      </c>
      <c r="C2096">
        <v>0</v>
      </c>
      <c r="D2096">
        <v>0</v>
      </c>
      <c r="E2096">
        <v>0</v>
      </c>
      <c r="F2096">
        <v>0</v>
      </c>
    </row>
    <row r="2097" spans="1:6" x14ac:dyDescent="0.25">
      <c r="A2097" t="s">
        <v>4038</v>
      </c>
      <c r="B2097" t="s">
        <v>4039</v>
      </c>
      <c r="C2097">
        <v>0</v>
      </c>
      <c r="D2097">
        <v>0</v>
      </c>
      <c r="E2097">
        <v>0</v>
      </c>
      <c r="F2097">
        <v>0</v>
      </c>
    </row>
    <row r="2098" spans="1:6" x14ac:dyDescent="0.25">
      <c r="A2098" t="s">
        <v>4040</v>
      </c>
      <c r="B2098" t="s">
        <v>4041</v>
      </c>
      <c r="C2098">
        <v>0</v>
      </c>
      <c r="D2098">
        <v>0</v>
      </c>
      <c r="E2098">
        <v>0</v>
      </c>
      <c r="F2098">
        <v>0</v>
      </c>
    </row>
    <row r="2099" spans="1:6" x14ac:dyDescent="0.25">
      <c r="A2099" t="s">
        <v>4042</v>
      </c>
      <c r="B2099" t="s">
        <v>3855</v>
      </c>
      <c r="C2099">
        <v>0</v>
      </c>
      <c r="D2099">
        <v>0</v>
      </c>
      <c r="E2099">
        <v>0</v>
      </c>
      <c r="F2099">
        <v>0</v>
      </c>
    </row>
    <row r="2100" spans="1:6" x14ac:dyDescent="0.25">
      <c r="A2100" t="s">
        <v>4043</v>
      </c>
      <c r="B2100" t="s">
        <v>3857</v>
      </c>
      <c r="C2100">
        <v>0</v>
      </c>
      <c r="D2100">
        <v>0</v>
      </c>
      <c r="E2100">
        <v>0</v>
      </c>
      <c r="F2100">
        <v>0</v>
      </c>
    </row>
    <row r="2101" spans="1:6" x14ac:dyDescent="0.25">
      <c r="A2101" t="s">
        <v>4044</v>
      </c>
      <c r="B2101" t="s">
        <v>3859</v>
      </c>
      <c r="C2101">
        <v>0</v>
      </c>
      <c r="D2101">
        <v>0</v>
      </c>
      <c r="E2101">
        <v>0</v>
      </c>
      <c r="F2101">
        <v>0</v>
      </c>
    </row>
    <row r="2102" spans="1:6" x14ac:dyDescent="0.25">
      <c r="A2102" t="s">
        <v>4045</v>
      </c>
      <c r="B2102" t="s">
        <v>3861</v>
      </c>
      <c r="C2102">
        <v>0</v>
      </c>
      <c r="D2102">
        <v>0</v>
      </c>
      <c r="E2102">
        <v>0</v>
      </c>
      <c r="F2102">
        <v>0</v>
      </c>
    </row>
    <row r="2103" spans="1:6" x14ac:dyDescent="0.25">
      <c r="A2103" t="s">
        <v>4046</v>
      </c>
      <c r="B2103" t="s">
        <v>4047</v>
      </c>
      <c r="C2103" s="1">
        <v>68055169.25</v>
      </c>
      <c r="D2103">
        <v>0</v>
      </c>
      <c r="E2103" s="1">
        <v>19011237.379999999</v>
      </c>
      <c r="F2103" s="1">
        <v>87066406.629999995</v>
      </c>
    </row>
    <row r="2104" spans="1:6" x14ac:dyDescent="0.25">
      <c r="A2104" t="s">
        <v>4048</v>
      </c>
      <c r="B2104" t="s">
        <v>4049</v>
      </c>
      <c r="C2104" s="1">
        <v>21972919.84</v>
      </c>
      <c r="D2104">
        <v>0</v>
      </c>
      <c r="E2104" s="1">
        <v>7708527.75</v>
      </c>
      <c r="F2104" s="1">
        <v>29681447.59</v>
      </c>
    </row>
    <row r="2105" spans="1:6" x14ac:dyDescent="0.25">
      <c r="A2105" t="s">
        <v>4050</v>
      </c>
      <c r="B2105" t="s">
        <v>4051</v>
      </c>
      <c r="C2105">
        <v>0</v>
      </c>
      <c r="D2105">
        <v>0</v>
      </c>
      <c r="E2105">
        <v>0</v>
      </c>
      <c r="F2105">
        <v>0</v>
      </c>
    </row>
    <row r="2106" spans="1:6" x14ac:dyDescent="0.25">
      <c r="A2106" t="s">
        <v>4052</v>
      </c>
      <c r="B2106" t="s">
        <v>4053</v>
      </c>
      <c r="C2106">
        <v>0</v>
      </c>
      <c r="D2106">
        <v>0</v>
      </c>
      <c r="E2106">
        <v>0</v>
      </c>
      <c r="F2106">
        <v>0</v>
      </c>
    </row>
    <row r="2107" spans="1:6" x14ac:dyDescent="0.25">
      <c r="A2107" t="s">
        <v>4054</v>
      </c>
      <c r="B2107" t="s">
        <v>4055</v>
      </c>
      <c r="C2107" s="1">
        <v>1120665.5</v>
      </c>
      <c r="D2107">
        <v>0</v>
      </c>
      <c r="E2107" s="1">
        <v>81526.899999999994</v>
      </c>
      <c r="F2107" s="1">
        <v>1202192.3999999999</v>
      </c>
    </row>
    <row r="2108" spans="1:6" x14ac:dyDescent="0.25">
      <c r="A2108" t="s">
        <v>4056</v>
      </c>
      <c r="B2108" t="s">
        <v>4057</v>
      </c>
      <c r="C2108" s="1">
        <v>1850024.77</v>
      </c>
      <c r="D2108">
        <v>0</v>
      </c>
      <c r="E2108" s="1">
        <v>262675.52</v>
      </c>
      <c r="F2108" s="1">
        <v>2112700.29</v>
      </c>
    </row>
    <row r="2109" spans="1:6" x14ac:dyDescent="0.25">
      <c r="A2109" t="s">
        <v>4058</v>
      </c>
      <c r="B2109" t="s">
        <v>4059</v>
      </c>
      <c r="C2109" s="1">
        <v>39744629.530000001</v>
      </c>
      <c r="D2109">
        <v>0</v>
      </c>
      <c r="E2109" s="1">
        <v>10810436.32</v>
      </c>
      <c r="F2109" s="1">
        <v>50555065.850000001</v>
      </c>
    </row>
    <row r="2110" spans="1:6" x14ac:dyDescent="0.25">
      <c r="A2110" t="s">
        <v>4060</v>
      </c>
      <c r="B2110" t="s">
        <v>4061</v>
      </c>
      <c r="C2110">
        <v>0</v>
      </c>
      <c r="D2110">
        <v>0</v>
      </c>
      <c r="E2110">
        <v>0</v>
      </c>
      <c r="F2110">
        <v>0</v>
      </c>
    </row>
    <row r="2111" spans="1:6" x14ac:dyDescent="0.25">
      <c r="A2111" t="s">
        <v>4062</v>
      </c>
      <c r="B2111" t="s">
        <v>4063</v>
      </c>
      <c r="C2111" s="1">
        <v>2688922.5</v>
      </c>
      <c r="D2111">
        <v>0</v>
      </c>
      <c r="E2111" s="1">
        <v>86096.79</v>
      </c>
      <c r="F2111" s="1">
        <v>2775019.29</v>
      </c>
    </row>
    <row r="2112" spans="1:6" x14ac:dyDescent="0.25">
      <c r="A2112" t="s">
        <v>4064</v>
      </c>
      <c r="B2112" t="s">
        <v>4065</v>
      </c>
      <c r="C2112">
        <v>0</v>
      </c>
      <c r="D2112">
        <v>0</v>
      </c>
      <c r="E2112">
        <v>0</v>
      </c>
      <c r="F2112">
        <v>0</v>
      </c>
    </row>
    <row r="2113" spans="1:6" x14ac:dyDescent="0.25">
      <c r="A2113" t="s">
        <v>4066</v>
      </c>
      <c r="B2113" t="s">
        <v>4067</v>
      </c>
      <c r="C2113">
        <v>0</v>
      </c>
      <c r="D2113">
        <v>0</v>
      </c>
      <c r="E2113">
        <v>0</v>
      </c>
      <c r="F2113">
        <v>0</v>
      </c>
    </row>
    <row r="2114" spans="1:6" x14ac:dyDescent="0.25">
      <c r="A2114" t="s">
        <v>4068</v>
      </c>
      <c r="B2114" t="s">
        <v>4069</v>
      </c>
      <c r="C2114" s="1">
        <v>3067.34</v>
      </c>
      <c r="D2114">
        <v>0</v>
      </c>
      <c r="E2114" s="1">
        <v>1128.4000000000001</v>
      </c>
      <c r="F2114" s="1">
        <v>4195.74</v>
      </c>
    </row>
    <row r="2115" spans="1:6" x14ac:dyDescent="0.25">
      <c r="A2115" t="s">
        <v>4070</v>
      </c>
      <c r="B2115" t="s">
        <v>4071</v>
      </c>
      <c r="C2115" s="1">
        <v>180412.68</v>
      </c>
      <c r="D2115">
        <v>0</v>
      </c>
      <c r="E2115" s="1">
        <v>18449.34</v>
      </c>
      <c r="F2115" s="1">
        <v>198862.02</v>
      </c>
    </row>
    <row r="2116" spans="1:6" x14ac:dyDescent="0.25">
      <c r="A2116" t="s">
        <v>4072</v>
      </c>
      <c r="B2116" t="s">
        <v>4073</v>
      </c>
      <c r="C2116" s="1">
        <v>267751.37</v>
      </c>
      <c r="D2116">
        <v>0</v>
      </c>
      <c r="E2116" s="1">
        <v>30903.26</v>
      </c>
      <c r="F2116" s="1">
        <v>298654.63</v>
      </c>
    </row>
    <row r="2117" spans="1:6" x14ac:dyDescent="0.25">
      <c r="A2117" t="s">
        <v>4074</v>
      </c>
      <c r="B2117" t="s">
        <v>4075</v>
      </c>
      <c r="C2117" s="1">
        <v>226775.72</v>
      </c>
      <c r="D2117">
        <v>0</v>
      </c>
      <c r="E2117" s="1">
        <v>11493.1</v>
      </c>
      <c r="F2117" s="1">
        <v>238268.82</v>
      </c>
    </row>
    <row r="2118" spans="1:6" x14ac:dyDescent="0.25">
      <c r="A2118" t="s">
        <v>4076</v>
      </c>
      <c r="B2118" t="s">
        <v>4077</v>
      </c>
      <c r="C2118">
        <v>0</v>
      </c>
      <c r="D2118">
        <v>0</v>
      </c>
      <c r="E2118">
        <v>0</v>
      </c>
      <c r="F2118">
        <v>0</v>
      </c>
    </row>
    <row r="2119" spans="1:6" x14ac:dyDescent="0.25">
      <c r="A2119" t="s">
        <v>4078</v>
      </c>
      <c r="B2119" t="s">
        <v>4079</v>
      </c>
      <c r="C2119">
        <v>0</v>
      </c>
      <c r="D2119">
        <v>0</v>
      </c>
      <c r="E2119">
        <v>0</v>
      </c>
      <c r="F2119">
        <v>0</v>
      </c>
    </row>
    <row r="2120" spans="1:6" x14ac:dyDescent="0.25">
      <c r="A2120" t="s">
        <v>4080</v>
      </c>
      <c r="B2120" t="s">
        <v>3855</v>
      </c>
      <c r="C2120">
        <v>0</v>
      </c>
      <c r="D2120">
        <v>0</v>
      </c>
      <c r="E2120">
        <v>0</v>
      </c>
      <c r="F2120">
        <v>0</v>
      </c>
    </row>
    <row r="2121" spans="1:6" x14ac:dyDescent="0.25">
      <c r="A2121" t="s">
        <v>4081</v>
      </c>
      <c r="B2121" t="s">
        <v>3857</v>
      </c>
      <c r="C2121">
        <v>0</v>
      </c>
      <c r="D2121">
        <v>0</v>
      </c>
      <c r="E2121">
        <v>0</v>
      </c>
      <c r="F2121">
        <v>0</v>
      </c>
    </row>
    <row r="2122" spans="1:6" x14ac:dyDescent="0.25">
      <c r="A2122" t="s">
        <v>4082</v>
      </c>
      <c r="B2122" t="s">
        <v>3859</v>
      </c>
      <c r="C2122">
        <v>0</v>
      </c>
      <c r="D2122">
        <v>0</v>
      </c>
      <c r="E2122">
        <v>0</v>
      </c>
      <c r="F2122">
        <v>0</v>
      </c>
    </row>
    <row r="2123" spans="1:6" x14ac:dyDescent="0.25">
      <c r="A2123" t="s">
        <v>4083</v>
      </c>
      <c r="B2123" t="s">
        <v>3861</v>
      </c>
      <c r="C2123">
        <v>0</v>
      </c>
      <c r="D2123">
        <v>0</v>
      </c>
      <c r="E2123">
        <v>0</v>
      </c>
      <c r="F2123">
        <v>0</v>
      </c>
    </row>
    <row r="2124" spans="1:6" x14ac:dyDescent="0.25">
      <c r="A2124" t="s">
        <v>4084</v>
      </c>
      <c r="B2124" t="s">
        <v>4085</v>
      </c>
      <c r="C2124" s="1">
        <v>4168760.16</v>
      </c>
      <c r="D2124">
        <v>911.74</v>
      </c>
      <c r="E2124" s="1">
        <v>258810.6</v>
      </c>
      <c r="F2124" s="1">
        <v>4426659.0199999996</v>
      </c>
    </row>
    <row r="2125" spans="1:6" x14ac:dyDescent="0.25">
      <c r="A2125" t="s">
        <v>4086</v>
      </c>
      <c r="B2125" t="s">
        <v>4087</v>
      </c>
      <c r="C2125" s="1">
        <v>2125018.37</v>
      </c>
      <c r="D2125">
        <v>0</v>
      </c>
      <c r="E2125" s="1">
        <v>121699.45</v>
      </c>
      <c r="F2125" s="1">
        <v>2246717.8199999998</v>
      </c>
    </row>
    <row r="2126" spans="1:6" x14ac:dyDescent="0.25">
      <c r="A2126" t="s">
        <v>4088</v>
      </c>
      <c r="B2126" t="s">
        <v>4089</v>
      </c>
      <c r="C2126" s="1">
        <v>634596</v>
      </c>
      <c r="D2126">
        <v>0</v>
      </c>
      <c r="E2126" s="1">
        <v>60760</v>
      </c>
      <c r="F2126" s="1">
        <v>695356</v>
      </c>
    </row>
    <row r="2127" spans="1:6" x14ac:dyDescent="0.25">
      <c r="A2127" t="s">
        <v>4090</v>
      </c>
      <c r="B2127" t="s">
        <v>4091</v>
      </c>
      <c r="C2127" s="1">
        <v>78232.23</v>
      </c>
      <c r="D2127">
        <v>0</v>
      </c>
      <c r="E2127" s="1">
        <v>4852.12</v>
      </c>
      <c r="F2127" s="1">
        <v>83084.350000000006</v>
      </c>
    </row>
    <row r="2128" spans="1:6" x14ac:dyDescent="0.25">
      <c r="A2128" t="s">
        <v>4092</v>
      </c>
      <c r="B2128" t="s">
        <v>4093</v>
      </c>
      <c r="C2128" s="1">
        <v>1183766.06</v>
      </c>
      <c r="D2128">
        <v>0</v>
      </c>
      <c r="E2128" s="1">
        <v>58338.28</v>
      </c>
      <c r="F2128" s="1">
        <v>1242104.3400000001</v>
      </c>
    </row>
    <row r="2129" spans="1:6" x14ac:dyDescent="0.25">
      <c r="A2129" t="s">
        <v>4094</v>
      </c>
      <c r="B2129" t="s">
        <v>4095</v>
      </c>
      <c r="C2129" s="1">
        <v>35944.35</v>
      </c>
      <c r="D2129">
        <v>0</v>
      </c>
      <c r="E2129" s="1">
        <v>2256.8000000000002</v>
      </c>
      <c r="F2129" s="1">
        <v>38201.15</v>
      </c>
    </row>
    <row r="2130" spans="1:6" x14ac:dyDescent="0.25">
      <c r="A2130" t="s">
        <v>4096</v>
      </c>
      <c r="B2130" t="s">
        <v>4097</v>
      </c>
      <c r="C2130">
        <v>0</v>
      </c>
      <c r="D2130">
        <v>0</v>
      </c>
      <c r="E2130">
        <v>0</v>
      </c>
      <c r="F2130">
        <v>0</v>
      </c>
    </row>
    <row r="2131" spans="1:6" x14ac:dyDescent="0.25">
      <c r="A2131" t="s">
        <v>4098</v>
      </c>
      <c r="B2131" t="s">
        <v>4099</v>
      </c>
      <c r="C2131">
        <v>0</v>
      </c>
      <c r="D2131">
        <v>0</v>
      </c>
      <c r="E2131">
        <v>0</v>
      </c>
      <c r="F2131">
        <v>0</v>
      </c>
    </row>
    <row r="2132" spans="1:6" x14ac:dyDescent="0.25">
      <c r="A2132" t="s">
        <v>4100</v>
      </c>
      <c r="B2132" t="s">
        <v>4101</v>
      </c>
      <c r="C2132" s="1">
        <v>4192.91</v>
      </c>
      <c r="D2132">
        <v>112.84</v>
      </c>
      <c r="E2132">
        <v>198.25</v>
      </c>
      <c r="F2132" s="1">
        <v>4278.32</v>
      </c>
    </row>
    <row r="2133" spans="1:6" x14ac:dyDescent="0.25">
      <c r="A2133" t="s">
        <v>4102</v>
      </c>
      <c r="B2133" t="s">
        <v>4103</v>
      </c>
      <c r="C2133">
        <v>0</v>
      </c>
      <c r="D2133">
        <v>0</v>
      </c>
      <c r="E2133">
        <v>0</v>
      </c>
      <c r="F2133">
        <v>0</v>
      </c>
    </row>
    <row r="2134" spans="1:6" x14ac:dyDescent="0.25">
      <c r="A2134" t="s">
        <v>4104</v>
      </c>
      <c r="B2134" t="s">
        <v>4105</v>
      </c>
      <c r="C2134" s="1">
        <v>107010.24000000001</v>
      </c>
      <c r="D2134">
        <v>798.9</v>
      </c>
      <c r="E2134" s="1">
        <v>10705.7</v>
      </c>
      <c r="F2134" s="1">
        <v>116917.04</v>
      </c>
    </row>
    <row r="2135" spans="1:6" x14ac:dyDescent="0.25">
      <c r="A2135" t="s">
        <v>4106</v>
      </c>
      <c r="B2135" t="s">
        <v>3855</v>
      </c>
      <c r="C2135">
        <v>0</v>
      </c>
      <c r="D2135">
        <v>0</v>
      </c>
      <c r="E2135">
        <v>0</v>
      </c>
      <c r="F2135">
        <v>0</v>
      </c>
    </row>
    <row r="2136" spans="1:6" x14ac:dyDescent="0.25">
      <c r="A2136" t="s">
        <v>4107</v>
      </c>
      <c r="B2136" t="s">
        <v>3857</v>
      </c>
      <c r="C2136">
        <v>0</v>
      </c>
      <c r="D2136">
        <v>0</v>
      </c>
      <c r="E2136">
        <v>0</v>
      </c>
      <c r="F2136">
        <v>0</v>
      </c>
    </row>
    <row r="2137" spans="1:6" x14ac:dyDescent="0.25">
      <c r="A2137" t="s">
        <v>4108</v>
      </c>
      <c r="B2137" t="s">
        <v>3859</v>
      </c>
      <c r="C2137">
        <v>0</v>
      </c>
      <c r="D2137">
        <v>0</v>
      </c>
      <c r="E2137">
        <v>0</v>
      </c>
      <c r="F2137">
        <v>0</v>
      </c>
    </row>
    <row r="2138" spans="1:6" x14ac:dyDescent="0.25">
      <c r="A2138" t="s">
        <v>4109</v>
      </c>
      <c r="B2138" t="s">
        <v>3861</v>
      </c>
      <c r="C2138">
        <v>0</v>
      </c>
      <c r="D2138">
        <v>0</v>
      </c>
      <c r="E2138">
        <v>0</v>
      </c>
      <c r="F2138">
        <v>0</v>
      </c>
    </row>
    <row r="2139" spans="1:6" x14ac:dyDescent="0.25">
      <c r="A2139" t="s">
        <v>4110</v>
      </c>
      <c r="B2139" t="s">
        <v>4111</v>
      </c>
      <c r="C2139" s="1">
        <v>58858190.43</v>
      </c>
      <c r="D2139" s="1">
        <v>85843.14</v>
      </c>
      <c r="E2139" s="1">
        <v>1579598.19</v>
      </c>
      <c r="F2139" s="1">
        <v>60351945.479999997</v>
      </c>
    </row>
    <row r="2140" spans="1:6" x14ac:dyDescent="0.25">
      <c r="A2140" t="s">
        <v>4112</v>
      </c>
      <c r="B2140" t="s">
        <v>4113</v>
      </c>
      <c r="C2140" s="1">
        <v>1685616.05</v>
      </c>
      <c r="D2140">
        <v>0</v>
      </c>
      <c r="E2140" s="1">
        <v>19182.8</v>
      </c>
      <c r="F2140" s="1">
        <v>1704798.85</v>
      </c>
    </row>
    <row r="2141" spans="1:6" x14ac:dyDescent="0.25">
      <c r="A2141" t="s">
        <v>4114</v>
      </c>
      <c r="B2141" t="s">
        <v>4115</v>
      </c>
      <c r="C2141" s="1">
        <v>57172574.380000003</v>
      </c>
      <c r="D2141" s="1">
        <v>85843.14</v>
      </c>
      <c r="E2141" s="1">
        <v>1560415.39</v>
      </c>
      <c r="F2141" s="1">
        <v>58647146.630000003</v>
      </c>
    </row>
    <row r="2142" spans="1:6" x14ac:dyDescent="0.25">
      <c r="A2142" t="s">
        <v>4116</v>
      </c>
      <c r="B2142" t="s">
        <v>4117</v>
      </c>
      <c r="C2142">
        <v>0</v>
      </c>
      <c r="D2142">
        <v>0</v>
      </c>
      <c r="E2142">
        <v>0</v>
      </c>
      <c r="F2142">
        <v>0</v>
      </c>
    </row>
    <row r="2143" spans="1:6" x14ac:dyDescent="0.25">
      <c r="A2143" t="s">
        <v>4118</v>
      </c>
      <c r="B2143" t="s">
        <v>3855</v>
      </c>
      <c r="C2143">
        <v>0</v>
      </c>
      <c r="D2143">
        <v>0</v>
      </c>
      <c r="E2143">
        <v>0</v>
      </c>
      <c r="F2143">
        <v>0</v>
      </c>
    </row>
    <row r="2144" spans="1:6" x14ac:dyDescent="0.25">
      <c r="A2144" t="s">
        <v>4119</v>
      </c>
      <c r="B2144" t="s">
        <v>3857</v>
      </c>
      <c r="C2144">
        <v>0</v>
      </c>
      <c r="D2144">
        <v>0</v>
      </c>
      <c r="E2144">
        <v>0</v>
      </c>
      <c r="F2144">
        <v>0</v>
      </c>
    </row>
    <row r="2145" spans="1:6" x14ac:dyDescent="0.25">
      <c r="A2145" t="s">
        <v>4120</v>
      </c>
      <c r="B2145" t="s">
        <v>3859</v>
      </c>
      <c r="C2145">
        <v>0</v>
      </c>
      <c r="D2145">
        <v>0</v>
      </c>
      <c r="E2145">
        <v>0</v>
      </c>
      <c r="F2145">
        <v>0</v>
      </c>
    </row>
    <row r="2146" spans="1:6" x14ac:dyDescent="0.25">
      <c r="A2146" t="s">
        <v>4121</v>
      </c>
      <c r="B2146" t="s">
        <v>3861</v>
      </c>
      <c r="C2146">
        <v>0</v>
      </c>
      <c r="D2146">
        <v>0</v>
      </c>
      <c r="E2146">
        <v>0</v>
      </c>
      <c r="F2146">
        <v>0</v>
      </c>
    </row>
    <row r="2147" spans="1:6" x14ac:dyDescent="0.25">
      <c r="A2147" t="s">
        <v>4122</v>
      </c>
      <c r="B2147" t="s">
        <v>4123</v>
      </c>
      <c r="C2147" s="1">
        <v>22280886.52</v>
      </c>
      <c r="D2147">
        <v>0</v>
      </c>
      <c r="E2147" s="1">
        <v>2112597.12</v>
      </c>
      <c r="F2147" s="1">
        <v>24393483.640000001</v>
      </c>
    </row>
    <row r="2148" spans="1:6" x14ac:dyDescent="0.25">
      <c r="A2148" t="s">
        <v>4124</v>
      </c>
      <c r="B2148" t="s">
        <v>4125</v>
      </c>
      <c r="C2148" s="1">
        <v>10558606.08</v>
      </c>
      <c r="D2148">
        <v>0</v>
      </c>
      <c r="E2148" s="1">
        <v>949887.12</v>
      </c>
      <c r="F2148" s="1">
        <v>11508493.199999999</v>
      </c>
    </row>
    <row r="2149" spans="1:6" x14ac:dyDescent="0.25">
      <c r="A2149" t="s">
        <v>4126</v>
      </c>
      <c r="B2149" t="s">
        <v>4127</v>
      </c>
      <c r="C2149">
        <v>0</v>
      </c>
      <c r="D2149">
        <v>0</v>
      </c>
      <c r="E2149">
        <v>0</v>
      </c>
      <c r="F2149">
        <v>0</v>
      </c>
    </row>
    <row r="2150" spans="1:6" x14ac:dyDescent="0.25">
      <c r="A2150" t="s">
        <v>4128</v>
      </c>
      <c r="B2150" t="s">
        <v>4129</v>
      </c>
      <c r="C2150">
        <v>0</v>
      </c>
      <c r="D2150">
        <v>0</v>
      </c>
      <c r="E2150">
        <v>0</v>
      </c>
      <c r="F2150">
        <v>0</v>
      </c>
    </row>
    <row r="2151" spans="1:6" x14ac:dyDescent="0.25">
      <c r="A2151" t="s">
        <v>4130</v>
      </c>
      <c r="B2151" t="s">
        <v>4131</v>
      </c>
      <c r="C2151">
        <v>0</v>
      </c>
      <c r="D2151">
        <v>0</v>
      </c>
      <c r="E2151">
        <v>0</v>
      </c>
      <c r="F2151">
        <v>0</v>
      </c>
    </row>
    <row r="2152" spans="1:6" x14ac:dyDescent="0.25">
      <c r="A2152" t="s">
        <v>4132</v>
      </c>
      <c r="B2152" t="s">
        <v>4133</v>
      </c>
      <c r="C2152">
        <v>0</v>
      </c>
      <c r="D2152">
        <v>0</v>
      </c>
      <c r="E2152">
        <v>0</v>
      </c>
      <c r="F2152">
        <v>0</v>
      </c>
    </row>
    <row r="2153" spans="1:6" x14ac:dyDescent="0.25">
      <c r="A2153" t="s">
        <v>4134</v>
      </c>
      <c r="B2153" t="s">
        <v>4135</v>
      </c>
      <c r="C2153" s="1">
        <v>2335908.2000000002</v>
      </c>
      <c r="D2153">
        <v>0</v>
      </c>
      <c r="E2153" s="1">
        <v>634892</v>
      </c>
      <c r="F2153" s="1">
        <v>2970800.2</v>
      </c>
    </row>
    <row r="2154" spans="1:6" x14ac:dyDescent="0.25">
      <c r="A2154" t="s">
        <v>4136</v>
      </c>
      <c r="B2154" t="s">
        <v>4137</v>
      </c>
      <c r="C2154">
        <v>0</v>
      </c>
      <c r="D2154">
        <v>0</v>
      </c>
      <c r="E2154">
        <v>0</v>
      </c>
      <c r="F2154">
        <v>0</v>
      </c>
    </row>
    <row r="2155" spans="1:6" x14ac:dyDescent="0.25">
      <c r="A2155" t="s">
        <v>4138</v>
      </c>
      <c r="B2155" t="s">
        <v>4139</v>
      </c>
      <c r="C2155">
        <v>0</v>
      </c>
      <c r="D2155">
        <v>0</v>
      </c>
      <c r="E2155">
        <v>0</v>
      </c>
      <c r="F2155">
        <v>0</v>
      </c>
    </row>
    <row r="2156" spans="1:6" x14ac:dyDescent="0.25">
      <c r="A2156" t="s">
        <v>4140</v>
      </c>
      <c r="B2156" t="s">
        <v>4141</v>
      </c>
      <c r="C2156">
        <v>0</v>
      </c>
      <c r="D2156">
        <v>0</v>
      </c>
      <c r="E2156">
        <v>0</v>
      </c>
      <c r="F2156">
        <v>0</v>
      </c>
    </row>
    <row r="2157" spans="1:6" x14ac:dyDescent="0.25">
      <c r="A2157" t="s">
        <v>4142</v>
      </c>
      <c r="B2157" t="s">
        <v>4143</v>
      </c>
      <c r="C2157">
        <v>0</v>
      </c>
      <c r="D2157">
        <v>0</v>
      </c>
      <c r="E2157">
        <v>0</v>
      </c>
      <c r="F2157">
        <v>0</v>
      </c>
    </row>
    <row r="2158" spans="1:6" x14ac:dyDescent="0.25">
      <c r="A2158" t="s">
        <v>4144</v>
      </c>
      <c r="B2158" t="s">
        <v>4145</v>
      </c>
      <c r="C2158">
        <v>0</v>
      </c>
      <c r="D2158">
        <v>0</v>
      </c>
      <c r="E2158">
        <v>0</v>
      </c>
      <c r="F2158">
        <v>0</v>
      </c>
    </row>
    <row r="2159" spans="1:6" x14ac:dyDescent="0.25">
      <c r="A2159" t="s">
        <v>4146</v>
      </c>
      <c r="B2159" t="s">
        <v>4147</v>
      </c>
      <c r="C2159" s="1">
        <v>8245862.8399999999</v>
      </c>
      <c r="D2159">
        <v>0</v>
      </c>
      <c r="E2159" s="1">
        <v>505250</v>
      </c>
      <c r="F2159" s="1">
        <v>8751112.8399999999</v>
      </c>
    </row>
    <row r="2160" spans="1:6" x14ac:dyDescent="0.25">
      <c r="A2160" t="s">
        <v>4148</v>
      </c>
      <c r="B2160" t="s">
        <v>4149</v>
      </c>
      <c r="C2160" s="1">
        <v>6367.4</v>
      </c>
      <c r="D2160">
        <v>0</v>
      </c>
      <c r="E2160">
        <v>0</v>
      </c>
      <c r="F2160" s="1">
        <v>6367.4</v>
      </c>
    </row>
    <row r="2161" spans="1:6" x14ac:dyDescent="0.25">
      <c r="A2161" t="s">
        <v>4150</v>
      </c>
      <c r="B2161" t="s">
        <v>4151</v>
      </c>
      <c r="C2161">
        <v>0</v>
      </c>
      <c r="D2161">
        <v>0</v>
      </c>
      <c r="E2161">
        <v>0</v>
      </c>
      <c r="F2161">
        <v>0</v>
      </c>
    </row>
    <row r="2162" spans="1:6" x14ac:dyDescent="0.25">
      <c r="A2162" t="s">
        <v>4152</v>
      </c>
      <c r="B2162" t="s">
        <v>4153</v>
      </c>
      <c r="C2162">
        <v>0</v>
      </c>
      <c r="D2162">
        <v>0</v>
      </c>
      <c r="E2162">
        <v>0</v>
      </c>
      <c r="F2162">
        <v>0</v>
      </c>
    </row>
    <row r="2163" spans="1:6" x14ac:dyDescent="0.25">
      <c r="A2163" t="s">
        <v>4154</v>
      </c>
      <c r="B2163" t="s">
        <v>4155</v>
      </c>
      <c r="C2163">
        <v>0</v>
      </c>
      <c r="D2163">
        <v>0</v>
      </c>
      <c r="E2163">
        <v>0</v>
      </c>
      <c r="F2163">
        <v>0</v>
      </c>
    </row>
    <row r="2164" spans="1:6" x14ac:dyDescent="0.25">
      <c r="A2164" t="s">
        <v>4156</v>
      </c>
      <c r="B2164" t="s">
        <v>4157</v>
      </c>
      <c r="C2164" s="1">
        <v>1134142</v>
      </c>
      <c r="D2164">
        <v>0</v>
      </c>
      <c r="E2164" s="1">
        <v>22568</v>
      </c>
      <c r="F2164" s="1">
        <v>1156710</v>
      </c>
    </row>
    <row r="2165" spans="1:6" x14ac:dyDescent="0.25">
      <c r="A2165" t="s">
        <v>4158</v>
      </c>
      <c r="B2165" t="s">
        <v>3855</v>
      </c>
      <c r="C2165">
        <v>0</v>
      </c>
      <c r="D2165">
        <v>0</v>
      </c>
      <c r="E2165">
        <v>0</v>
      </c>
      <c r="F2165">
        <v>0</v>
      </c>
    </row>
    <row r="2166" spans="1:6" x14ac:dyDescent="0.25">
      <c r="A2166" t="s">
        <v>4159</v>
      </c>
      <c r="B2166" t="s">
        <v>3857</v>
      </c>
      <c r="C2166">
        <v>0</v>
      </c>
      <c r="D2166">
        <v>0</v>
      </c>
      <c r="E2166">
        <v>0</v>
      </c>
      <c r="F2166">
        <v>0</v>
      </c>
    </row>
    <row r="2167" spans="1:6" x14ac:dyDescent="0.25">
      <c r="A2167" t="s">
        <v>4160</v>
      </c>
      <c r="B2167" t="s">
        <v>3859</v>
      </c>
      <c r="C2167">
        <v>0</v>
      </c>
      <c r="D2167">
        <v>0</v>
      </c>
      <c r="E2167">
        <v>0</v>
      </c>
      <c r="F2167">
        <v>0</v>
      </c>
    </row>
    <row r="2168" spans="1:6" x14ac:dyDescent="0.25">
      <c r="A2168" t="s">
        <v>4161</v>
      </c>
      <c r="B2168" t="s">
        <v>3861</v>
      </c>
      <c r="C2168">
        <v>0</v>
      </c>
      <c r="D2168">
        <v>0</v>
      </c>
      <c r="E2168">
        <v>0</v>
      </c>
      <c r="F2168">
        <v>0</v>
      </c>
    </row>
    <row r="2169" spans="1:6" x14ac:dyDescent="0.25">
      <c r="A2169" t="s">
        <v>4162</v>
      </c>
      <c r="B2169" t="s">
        <v>4163</v>
      </c>
      <c r="C2169" s="1">
        <v>2067746.44</v>
      </c>
      <c r="D2169">
        <v>0</v>
      </c>
      <c r="E2169" s="1">
        <v>63192.5</v>
      </c>
      <c r="F2169" s="1">
        <v>2130938.94</v>
      </c>
    </row>
    <row r="2170" spans="1:6" x14ac:dyDescent="0.25">
      <c r="A2170" t="s">
        <v>4164</v>
      </c>
      <c r="B2170" t="s">
        <v>4165</v>
      </c>
      <c r="C2170" s="1">
        <v>2020996.44</v>
      </c>
      <c r="D2170">
        <v>0</v>
      </c>
      <c r="E2170" s="1">
        <v>59442.5</v>
      </c>
      <c r="F2170" s="1">
        <v>2080438.94</v>
      </c>
    </row>
    <row r="2171" spans="1:6" x14ac:dyDescent="0.25">
      <c r="A2171" t="s">
        <v>4166</v>
      </c>
      <c r="B2171" t="s">
        <v>4167</v>
      </c>
      <c r="C2171">
        <v>0</v>
      </c>
      <c r="D2171">
        <v>0</v>
      </c>
      <c r="E2171">
        <v>0</v>
      </c>
      <c r="F2171">
        <v>0</v>
      </c>
    </row>
    <row r="2172" spans="1:6" x14ac:dyDescent="0.25">
      <c r="A2172" t="s">
        <v>4168</v>
      </c>
      <c r="B2172" t="s">
        <v>4169</v>
      </c>
      <c r="C2172">
        <v>0</v>
      </c>
      <c r="D2172">
        <v>0</v>
      </c>
      <c r="E2172">
        <v>0</v>
      </c>
      <c r="F2172">
        <v>0</v>
      </c>
    </row>
    <row r="2173" spans="1:6" x14ac:dyDescent="0.25">
      <c r="A2173" t="s">
        <v>4170</v>
      </c>
      <c r="B2173" t="s">
        <v>4171</v>
      </c>
      <c r="C2173" s="1">
        <v>46750</v>
      </c>
      <c r="D2173">
        <v>0</v>
      </c>
      <c r="E2173" s="1">
        <v>3750</v>
      </c>
      <c r="F2173" s="1">
        <v>50500</v>
      </c>
    </row>
    <row r="2174" spans="1:6" x14ac:dyDescent="0.25">
      <c r="A2174" t="s">
        <v>4172</v>
      </c>
      <c r="B2174" t="s">
        <v>3855</v>
      </c>
      <c r="C2174">
        <v>0</v>
      </c>
      <c r="D2174">
        <v>0</v>
      </c>
      <c r="E2174">
        <v>0</v>
      </c>
      <c r="F2174">
        <v>0</v>
      </c>
    </row>
    <row r="2175" spans="1:6" x14ac:dyDescent="0.25">
      <c r="A2175" t="s">
        <v>4173</v>
      </c>
      <c r="B2175" t="s">
        <v>3857</v>
      </c>
      <c r="C2175">
        <v>0</v>
      </c>
      <c r="D2175">
        <v>0</v>
      </c>
      <c r="E2175">
        <v>0</v>
      </c>
      <c r="F2175">
        <v>0</v>
      </c>
    </row>
    <row r="2176" spans="1:6" x14ac:dyDescent="0.25">
      <c r="A2176" t="s">
        <v>4174</v>
      </c>
      <c r="B2176" t="s">
        <v>3859</v>
      </c>
      <c r="C2176">
        <v>0</v>
      </c>
      <c r="D2176">
        <v>0</v>
      </c>
      <c r="E2176">
        <v>0</v>
      </c>
      <c r="F2176">
        <v>0</v>
      </c>
    </row>
    <row r="2177" spans="1:6" x14ac:dyDescent="0.25">
      <c r="A2177" t="s">
        <v>4175</v>
      </c>
      <c r="B2177" t="s">
        <v>3861</v>
      </c>
      <c r="C2177">
        <v>0</v>
      </c>
      <c r="D2177">
        <v>0</v>
      </c>
      <c r="E2177">
        <v>0</v>
      </c>
      <c r="F2177">
        <v>0</v>
      </c>
    </row>
    <row r="2178" spans="1:6" x14ac:dyDescent="0.25">
      <c r="A2178" t="s">
        <v>4176</v>
      </c>
      <c r="B2178" t="s">
        <v>4177</v>
      </c>
      <c r="C2178">
        <v>0</v>
      </c>
      <c r="D2178">
        <v>0</v>
      </c>
      <c r="E2178">
        <v>0</v>
      </c>
      <c r="F2178">
        <v>0</v>
      </c>
    </row>
    <row r="2179" spans="1:6" x14ac:dyDescent="0.25">
      <c r="A2179" t="s">
        <v>4178</v>
      </c>
      <c r="B2179" t="s">
        <v>4179</v>
      </c>
      <c r="C2179">
        <v>0</v>
      </c>
      <c r="D2179">
        <v>0</v>
      </c>
      <c r="E2179">
        <v>0</v>
      </c>
      <c r="F2179">
        <v>0</v>
      </c>
    </row>
    <row r="2180" spans="1:6" x14ac:dyDescent="0.25">
      <c r="A2180" t="s">
        <v>4180</v>
      </c>
      <c r="B2180" t="s">
        <v>4181</v>
      </c>
      <c r="C2180">
        <v>0</v>
      </c>
      <c r="D2180">
        <v>0</v>
      </c>
      <c r="E2180">
        <v>0</v>
      </c>
      <c r="F2180">
        <v>0</v>
      </c>
    </row>
    <row r="2181" spans="1:6" x14ac:dyDescent="0.25">
      <c r="A2181" t="s">
        <v>4182</v>
      </c>
      <c r="B2181" t="s">
        <v>3855</v>
      </c>
      <c r="C2181">
        <v>0</v>
      </c>
      <c r="D2181">
        <v>0</v>
      </c>
      <c r="E2181">
        <v>0</v>
      </c>
      <c r="F2181">
        <v>0</v>
      </c>
    </row>
    <row r="2182" spans="1:6" x14ac:dyDescent="0.25">
      <c r="A2182" t="s">
        <v>4183</v>
      </c>
      <c r="B2182" t="s">
        <v>3857</v>
      </c>
      <c r="C2182">
        <v>0</v>
      </c>
      <c r="D2182">
        <v>0</v>
      </c>
      <c r="E2182">
        <v>0</v>
      </c>
      <c r="F2182">
        <v>0</v>
      </c>
    </row>
    <row r="2183" spans="1:6" x14ac:dyDescent="0.25">
      <c r="A2183" t="s">
        <v>4184</v>
      </c>
      <c r="B2183" t="s">
        <v>3859</v>
      </c>
      <c r="C2183">
        <v>0</v>
      </c>
      <c r="D2183">
        <v>0</v>
      </c>
      <c r="E2183">
        <v>0</v>
      </c>
      <c r="F2183">
        <v>0</v>
      </c>
    </row>
    <row r="2184" spans="1:6" x14ac:dyDescent="0.25">
      <c r="A2184" t="s">
        <v>4185</v>
      </c>
      <c r="B2184" t="s">
        <v>3861</v>
      </c>
      <c r="C2184">
        <v>0</v>
      </c>
      <c r="D2184">
        <v>0</v>
      </c>
      <c r="E2184">
        <v>0</v>
      </c>
      <c r="F2184">
        <v>0</v>
      </c>
    </row>
    <row r="2185" spans="1:6" x14ac:dyDescent="0.25">
      <c r="A2185" t="s">
        <v>4186</v>
      </c>
      <c r="B2185" t="s">
        <v>4187</v>
      </c>
      <c r="C2185" s="1">
        <v>3205951.13</v>
      </c>
      <c r="D2185">
        <v>0</v>
      </c>
      <c r="E2185" s="1">
        <v>56693.279999999999</v>
      </c>
      <c r="F2185" s="1">
        <v>3262644.41</v>
      </c>
    </row>
    <row r="2186" spans="1:6" x14ac:dyDescent="0.25">
      <c r="A2186" t="s">
        <v>4188</v>
      </c>
      <c r="B2186" t="s">
        <v>4189</v>
      </c>
      <c r="C2186" s="1">
        <v>3205951.13</v>
      </c>
      <c r="D2186">
        <v>0</v>
      </c>
      <c r="E2186" s="1">
        <v>56693.279999999999</v>
      </c>
      <c r="F2186" s="1">
        <v>3262644.41</v>
      </c>
    </row>
    <row r="2187" spans="1:6" x14ac:dyDescent="0.25">
      <c r="A2187" t="s">
        <v>4190</v>
      </c>
      <c r="B2187" t="s">
        <v>4191</v>
      </c>
      <c r="C2187">
        <v>0</v>
      </c>
      <c r="D2187">
        <v>0</v>
      </c>
      <c r="E2187">
        <v>0</v>
      </c>
      <c r="F2187">
        <v>0</v>
      </c>
    </row>
    <row r="2188" spans="1:6" x14ac:dyDescent="0.25">
      <c r="A2188" t="s">
        <v>4192</v>
      </c>
      <c r="B2188" t="s">
        <v>4193</v>
      </c>
      <c r="C2188">
        <v>0</v>
      </c>
      <c r="D2188">
        <v>0</v>
      </c>
      <c r="E2188">
        <v>0</v>
      </c>
      <c r="F2188">
        <v>0</v>
      </c>
    </row>
    <row r="2189" spans="1:6" x14ac:dyDescent="0.25">
      <c r="A2189" t="s">
        <v>4194</v>
      </c>
      <c r="B2189" t="s">
        <v>4195</v>
      </c>
      <c r="C2189">
        <v>0</v>
      </c>
      <c r="D2189">
        <v>0</v>
      </c>
      <c r="E2189">
        <v>0</v>
      </c>
      <c r="F2189">
        <v>0</v>
      </c>
    </row>
    <row r="2190" spans="1:6" x14ac:dyDescent="0.25">
      <c r="A2190" t="s">
        <v>4196</v>
      </c>
      <c r="B2190" t="s">
        <v>4197</v>
      </c>
      <c r="C2190">
        <v>0</v>
      </c>
      <c r="D2190">
        <v>0</v>
      </c>
      <c r="E2190">
        <v>0</v>
      </c>
      <c r="F2190">
        <v>0</v>
      </c>
    </row>
    <row r="2191" spans="1:6" x14ac:dyDescent="0.25">
      <c r="A2191" t="s">
        <v>4198</v>
      </c>
      <c r="B2191" t="s">
        <v>3855</v>
      </c>
      <c r="C2191">
        <v>0</v>
      </c>
      <c r="D2191">
        <v>0</v>
      </c>
      <c r="E2191">
        <v>0</v>
      </c>
      <c r="F2191">
        <v>0</v>
      </c>
    </row>
    <row r="2192" spans="1:6" x14ac:dyDescent="0.25">
      <c r="A2192" t="s">
        <v>4199</v>
      </c>
      <c r="B2192" t="s">
        <v>3857</v>
      </c>
      <c r="C2192">
        <v>0</v>
      </c>
      <c r="D2192">
        <v>0</v>
      </c>
      <c r="E2192">
        <v>0</v>
      </c>
      <c r="F2192">
        <v>0</v>
      </c>
    </row>
    <row r="2193" spans="1:6" x14ac:dyDescent="0.25">
      <c r="A2193" t="s">
        <v>4200</v>
      </c>
      <c r="B2193" t="s">
        <v>3859</v>
      </c>
      <c r="C2193">
        <v>0</v>
      </c>
      <c r="D2193">
        <v>0</v>
      </c>
      <c r="E2193">
        <v>0</v>
      </c>
      <c r="F2193">
        <v>0</v>
      </c>
    </row>
    <row r="2194" spans="1:6" x14ac:dyDescent="0.25">
      <c r="A2194" t="s">
        <v>4201</v>
      </c>
      <c r="B2194" t="s">
        <v>3861</v>
      </c>
      <c r="C2194">
        <v>0</v>
      </c>
      <c r="D2194">
        <v>0</v>
      </c>
      <c r="E2194">
        <v>0</v>
      </c>
      <c r="F2194">
        <v>0</v>
      </c>
    </row>
    <row r="2195" spans="1:6" x14ac:dyDescent="0.25">
      <c r="A2195" t="s">
        <v>4202</v>
      </c>
      <c r="B2195" t="s">
        <v>4203</v>
      </c>
      <c r="C2195">
        <v>0</v>
      </c>
      <c r="D2195">
        <v>0</v>
      </c>
      <c r="E2195">
        <v>0</v>
      </c>
      <c r="F2195">
        <v>0</v>
      </c>
    </row>
    <row r="2196" spans="1:6" x14ac:dyDescent="0.25">
      <c r="A2196" t="s">
        <v>4204</v>
      </c>
      <c r="B2196" t="s">
        <v>4205</v>
      </c>
      <c r="C2196">
        <v>0</v>
      </c>
      <c r="D2196">
        <v>0</v>
      </c>
      <c r="E2196">
        <v>0</v>
      </c>
      <c r="F2196">
        <v>0</v>
      </c>
    </row>
    <row r="2197" spans="1:6" x14ac:dyDescent="0.25">
      <c r="A2197" t="s">
        <v>4206</v>
      </c>
      <c r="B2197" t="s">
        <v>4207</v>
      </c>
      <c r="C2197">
        <v>0</v>
      </c>
      <c r="D2197">
        <v>0</v>
      </c>
      <c r="E2197">
        <v>0</v>
      </c>
      <c r="F2197">
        <v>0</v>
      </c>
    </row>
    <row r="2198" spans="1:6" x14ac:dyDescent="0.25">
      <c r="A2198" t="s">
        <v>4208</v>
      </c>
      <c r="B2198" t="s">
        <v>4209</v>
      </c>
      <c r="C2198">
        <v>0</v>
      </c>
      <c r="D2198">
        <v>0</v>
      </c>
      <c r="E2198">
        <v>0</v>
      </c>
      <c r="F2198">
        <v>0</v>
      </c>
    </row>
    <row r="2199" spans="1:6" x14ac:dyDescent="0.25">
      <c r="A2199" t="s">
        <v>4210</v>
      </c>
      <c r="B2199" t="s">
        <v>3859</v>
      </c>
      <c r="C2199">
        <v>0</v>
      </c>
      <c r="D2199">
        <v>0</v>
      </c>
      <c r="E2199">
        <v>0</v>
      </c>
      <c r="F2199">
        <v>0</v>
      </c>
    </row>
    <row r="2200" spans="1:6" x14ac:dyDescent="0.25">
      <c r="A2200" t="s">
        <v>4211</v>
      </c>
      <c r="B2200" t="s">
        <v>3861</v>
      </c>
      <c r="C2200">
        <v>0</v>
      </c>
      <c r="D2200">
        <v>0</v>
      </c>
      <c r="E2200">
        <v>0</v>
      </c>
      <c r="F2200">
        <v>0</v>
      </c>
    </row>
    <row r="2201" spans="1:6" x14ac:dyDescent="0.25">
      <c r="A2201" t="s">
        <v>4212</v>
      </c>
      <c r="B2201" t="s">
        <v>4213</v>
      </c>
      <c r="C2201" s="1">
        <v>1911233.78</v>
      </c>
      <c r="D2201" s="1">
        <v>371024.65</v>
      </c>
      <c r="E2201" s="1">
        <v>838307.26</v>
      </c>
      <c r="F2201" s="1">
        <v>2378516.39</v>
      </c>
    </row>
    <row r="2202" spans="1:6" x14ac:dyDescent="0.25">
      <c r="A2202" t="s">
        <v>4214</v>
      </c>
      <c r="B2202" t="s">
        <v>3940</v>
      </c>
      <c r="C2202" s="1">
        <v>883179.04</v>
      </c>
      <c r="D2202" s="1">
        <v>303292.05</v>
      </c>
      <c r="E2202" s="1">
        <v>712435.7</v>
      </c>
      <c r="F2202" s="1">
        <v>1292322.69</v>
      </c>
    </row>
    <row r="2203" spans="1:6" x14ac:dyDescent="0.25">
      <c r="A2203" t="s">
        <v>4215</v>
      </c>
      <c r="B2203" t="s">
        <v>3942</v>
      </c>
      <c r="C2203" s="1">
        <v>752827.04</v>
      </c>
      <c r="D2203" s="1">
        <v>303292.05</v>
      </c>
      <c r="E2203" s="1">
        <v>643877.25</v>
      </c>
      <c r="F2203" s="1">
        <v>1093412.24</v>
      </c>
    </row>
    <row r="2204" spans="1:6" x14ac:dyDescent="0.25">
      <c r="A2204" t="s">
        <v>4216</v>
      </c>
      <c r="B2204" t="s">
        <v>3944</v>
      </c>
      <c r="C2204" s="1">
        <v>130352</v>
      </c>
      <c r="D2204">
        <v>0</v>
      </c>
      <c r="E2204" s="1">
        <v>68558.45</v>
      </c>
      <c r="F2204" s="1">
        <v>198910.45</v>
      </c>
    </row>
    <row r="2205" spans="1:6" x14ac:dyDescent="0.25">
      <c r="A2205" t="s">
        <v>4217</v>
      </c>
      <c r="B2205" t="s">
        <v>3946</v>
      </c>
      <c r="C2205">
        <v>0</v>
      </c>
      <c r="D2205">
        <v>0</v>
      </c>
      <c r="E2205">
        <v>0</v>
      </c>
      <c r="F2205">
        <v>0</v>
      </c>
    </row>
    <row r="2206" spans="1:6" x14ac:dyDescent="0.25">
      <c r="A2206" t="s">
        <v>4218</v>
      </c>
      <c r="B2206" t="s">
        <v>3948</v>
      </c>
      <c r="C2206">
        <v>0</v>
      </c>
      <c r="D2206">
        <v>0</v>
      </c>
      <c r="E2206">
        <v>0</v>
      </c>
      <c r="F2206">
        <v>0</v>
      </c>
    </row>
    <row r="2207" spans="1:6" x14ac:dyDescent="0.25">
      <c r="A2207" t="s">
        <v>4219</v>
      </c>
      <c r="B2207" t="s">
        <v>3857</v>
      </c>
      <c r="C2207">
        <v>0</v>
      </c>
      <c r="D2207">
        <v>0</v>
      </c>
      <c r="E2207">
        <v>0</v>
      </c>
      <c r="F2207">
        <v>0</v>
      </c>
    </row>
    <row r="2208" spans="1:6" x14ac:dyDescent="0.25">
      <c r="A2208" t="s">
        <v>4220</v>
      </c>
      <c r="B2208" t="s">
        <v>3859</v>
      </c>
      <c r="C2208">
        <v>0</v>
      </c>
      <c r="D2208">
        <v>0</v>
      </c>
      <c r="E2208">
        <v>0</v>
      </c>
      <c r="F2208">
        <v>0</v>
      </c>
    </row>
    <row r="2209" spans="1:6" x14ac:dyDescent="0.25">
      <c r="A2209" t="s">
        <v>4221</v>
      </c>
      <c r="B2209" t="s">
        <v>3861</v>
      </c>
      <c r="C2209">
        <v>0</v>
      </c>
      <c r="D2209">
        <v>0</v>
      </c>
      <c r="E2209">
        <v>0</v>
      </c>
      <c r="F2209">
        <v>0</v>
      </c>
    </row>
    <row r="2210" spans="1:6" x14ac:dyDescent="0.25">
      <c r="A2210" t="s">
        <v>4222</v>
      </c>
      <c r="B2210" t="s">
        <v>4223</v>
      </c>
      <c r="C2210" s="1">
        <v>1028054.74</v>
      </c>
      <c r="D2210" s="1">
        <v>67732.600000000006</v>
      </c>
      <c r="E2210" s="1">
        <v>125871.56</v>
      </c>
      <c r="F2210" s="1">
        <v>1086193.7</v>
      </c>
    </row>
    <row r="2211" spans="1:6" x14ac:dyDescent="0.25">
      <c r="A2211" t="s">
        <v>4224</v>
      </c>
      <c r="B2211" t="s">
        <v>4223</v>
      </c>
      <c r="C2211" s="1">
        <v>444209.1</v>
      </c>
      <c r="D2211" s="1">
        <v>67732.600000000006</v>
      </c>
      <c r="E2211" s="1">
        <v>90310.080000000002</v>
      </c>
      <c r="F2211" s="1">
        <v>466786.58</v>
      </c>
    </row>
    <row r="2212" spans="1:6" x14ac:dyDescent="0.25">
      <c r="A2212" t="s">
        <v>4225</v>
      </c>
      <c r="B2212" t="s">
        <v>4226</v>
      </c>
      <c r="C2212" s="1">
        <v>583845.64</v>
      </c>
      <c r="D2212">
        <v>0</v>
      </c>
      <c r="E2212" s="1">
        <v>35561.480000000003</v>
      </c>
      <c r="F2212" s="1">
        <v>619407.12</v>
      </c>
    </row>
    <row r="2213" spans="1:6" x14ac:dyDescent="0.25">
      <c r="A2213" t="s">
        <v>4227</v>
      </c>
      <c r="B2213" t="s">
        <v>3946</v>
      </c>
      <c r="C2213">
        <v>0</v>
      </c>
      <c r="D2213">
        <v>0</v>
      </c>
      <c r="E2213">
        <v>0</v>
      </c>
      <c r="F2213">
        <v>0</v>
      </c>
    </row>
    <row r="2214" spans="1:6" x14ac:dyDescent="0.25">
      <c r="A2214" t="s">
        <v>4228</v>
      </c>
      <c r="B2214" t="s">
        <v>3859</v>
      </c>
      <c r="C2214">
        <v>0</v>
      </c>
      <c r="D2214">
        <v>0</v>
      </c>
      <c r="E2214">
        <v>0</v>
      </c>
      <c r="F2214">
        <v>0</v>
      </c>
    </row>
    <row r="2215" spans="1:6" x14ac:dyDescent="0.25">
      <c r="A2215" t="s">
        <v>4229</v>
      </c>
      <c r="B2215" t="s">
        <v>3861</v>
      </c>
      <c r="C2215">
        <v>0</v>
      </c>
      <c r="D2215">
        <v>0</v>
      </c>
      <c r="E2215">
        <v>0</v>
      </c>
      <c r="F2215">
        <v>0</v>
      </c>
    </row>
    <row r="2216" spans="1:6" x14ac:dyDescent="0.25">
      <c r="A2216" t="s">
        <v>4230</v>
      </c>
      <c r="B2216" t="s">
        <v>4231</v>
      </c>
      <c r="C2216" s="1">
        <v>7093987.8799999999</v>
      </c>
      <c r="D2216">
        <v>0</v>
      </c>
      <c r="E2216">
        <v>0</v>
      </c>
      <c r="F2216" s="1">
        <v>7093987.8799999999</v>
      </c>
    </row>
    <row r="2217" spans="1:6" x14ac:dyDescent="0.25">
      <c r="A2217" t="s">
        <v>4232</v>
      </c>
      <c r="B2217" t="s">
        <v>4233</v>
      </c>
      <c r="C2217" s="1">
        <v>7093987.8799999999</v>
      </c>
      <c r="D2217">
        <v>0</v>
      </c>
      <c r="E2217">
        <v>0</v>
      </c>
      <c r="F2217" s="1">
        <v>7093987.8799999999</v>
      </c>
    </row>
    <row r="2218" spans="1:6" x14ac:dyDescent="0.25">
      <c r="A2218" t="s">
        <v>4234</v>
      </c>
      <c r="B2218" t="s">
        <v>4235</v>
      </c>
      <c r="C2218" s="1">
        <v>7093987.8799999999</v>
      </c>
      <c r="D2218">
        <v>0</v>
      </c>
      <c r="E2218">
        <v>0</v>
      </c>
      <c r="F2218" s="1">
        <v>7093987.8799999999</v>
      </c>
    </row>
    <row r="2219" spans="1:6" x14ac:dyDescent="0.25">
      <c r="A2219" t="s">
        <v>4236</v>
      </c>
      <c r="B2219" t="s">
        <v>4237</v>
      </c>
      <c r="C2219">
        <v>0</v>
      </c>
      <c r="D2219">
        <v>0</v>
      </c>
      <c r="E2219">
        <v>0</v>
      </c>
      <c r="F2219">
        <v>0</v>
      </c>
    </row>
    <row r="2220" spans="1:6" x14ac:dyDescent="0.25">
      <c r="A2220" t="s">
        <v>4238</v>
      </c>
      <c r="B2220" t="s">
        <v>4239</v>
      </c>
      <c r="C2220">
        <v>0</v>
      </c>
      <c r="D2220">
        <v>0</v>
      </c>
      <c r="E2220">
        <v>0</v>
      </c>
      <c r="F2220">
        <v>0</v>
      </c>
    </row>
    <row r="2221" spans="1:6" x14ac:dyDescent="0.25">
      <c r="A2221" t="s">
        <v>4240</v>
      </c>
      <c r="B2221" t="s">
        <v>4241</v>
      </c>
      <c r="C2221">
        <v>0</v>
      </c>
      <c r="D2221">
        <v>0</v>
      </c>
      <c r="E2221">
        <v>0</v>
      </c>
      <c r="F2221">
        <v>0</v>
      </c>
    </row>
    <row r="2222" spans="1:6" x14ac:dyDescent="0.25">
      <c r="A2222" t="s">
        <v>4242</v>
      </c>
      <c r="B2222" t="s">
        <v>3855</v>
      </c>
      <c r="C2222">
        <v>0</v>
      </c>
      <c r="D2222">
        <v>0</v>
      </c>
      <c r="E2222">
        <v>0</v>
      </c>
      <c r="F2222">
        <v>0</v>
      </c>
    </row>
    <row r="2223" spans="1:6" x14ac:dyDescent="0.25">
      <c r="A2223" t="s">
        <v>4243</v>
      </c>
      <c r="B2223" t="s">
        <v>3857</v>
      </c>
      <c r="C2223">
        <v>0</v>
      </c>
      <c r="D2223">
        <v>0</v>
      </c>
      <c r="E2223">
        <v>0</v>
      </c>
      <c r="F2223">
        <v>0</v>
      </c>
    </row>
    <row r="2224" spans="1:6" x14ac:dyDescent="0.25">
      <c r="A2224" t="s">
        <v>4244</v>
      </c>
      <c r="B2224" t="s">
        <v>3859</v>
      </c>
      <c r="C2224">
        <v>0</v>
      </c>
      <c r="D2224">
        <v>0</v>
      </c>
      <c r="E2224">
        <v>0</v>
      </c>
      <c r="F2224">
        <v>0</v>
      </c>
    </row>
    <row r="2225" spans="1:6" x14ac:dyDescent="0.25">
      <c r="A2225" t="s">
        <v>4245</v>
      </c>
      <c r="B2225" t="s">
        <v>3861</v>
      </c>
      <c r="C2225">
        <v>0</v>
      </c>
      <c r="D2225">
        <v>0</v>
      </c>
      <c r="E2225">
        <v>0</v>
      </c>
      <c r="F2225">
        <v>0</v>
      </c>
    </row>
    <row r="2226" spans="1:6" x14ac:dyDescent="0.25">
      <c r="A2226" t="s">
        <v>28</v>
      </c>
      <c r="B2226" t="s">
        <v>4246</v>
      </c>
      <c r="C2226" s="1">
        <v>164130786.25999999</v>
      </c>
      <c r="D2226" s="1">
        <v>524175.56</v>
      </c>
      <c r="E2226" s="1">
        <v>13745338.16</v>
      </c>
      <c r="F2226" s="1">
        <v>177351948.86000001</v>
      </c>
    </row>
    <row r="2227" spans="1:6" x14ac:dyDescent="0.25">
      <c r="A2227" t="s">
        <v>4247</v>
      </c>
      <c r="B2227" t="s">
        <v>4248</v>
      </c>
      <c r="C2227" s="1">
        <v>75071511.560000002</v>
      </c>
      <c r="D2227" s="1">
        <v>499242.82</v>
      </c>
      <c r="E2227" s="1">
        <v>5870982.1600000001</v>
      </c>
      <c r="F2227" s="1">
        <v>80443250.900000006</v>
      </c>
    </row>
    <row r="2228" spans="1:6" x14ac:dyDescent="0.25">
      <c r="A2228" t="s">
        <v>4249</v>
      </c>
      <c r="B2228" t="s">
        <v>4250</v>
      </c>
      <c r="C2228" s="1">
        <v>34381.730000000003</v>
      </c>
      <c r="D2228">
        <v>0</v>
      </c>
      <c r="E2228" s="1">
        <v>1400</v>
      </c>
      <c r="F2228" s="1">
        <v>35781.730000000003</v>
      </c>
    </row>
    <row r="2229" spans="1:6" x14ac:dyDescent="0.25">
      <c r="A2229" t="s">
        <v>4251</v>
      </c>
      <c r="B2229" t="s">
        <v>4252</v>
      </c>
      <c r="C2229">
        <v>0</v>
      </c>
      <c r="D2229">
        <v>0</v>
      </c>
      <c r="E2229">
        <v>0</v>
      </c>
      <c r="F2229">
        <v>0</v>
      </c>
    </row>
    <row r="2230" spans="1:6" x14ac:dyDescent="0.25">
      <c r="A2230" t="s">
        <v>4253</v>
      </c>
      <c r="B2230" t="s">
        <v>4254</v>
      </c>
      <c r="C2230" s="1">
        <v>34381.730000000003</v>
      </c>
      <c r="D2230">
        <v>0</v>
      </c>
      <c r="E2230" s="1">
        <v>1400</v>
      </c>
      <c r="F2230" s="1">
        <v>35781.730000000003</v>
      </c>
    </row>
    <row r="2231" spans="1:6" x14ac:dyDescent="0.25">
      <c r="A2231" t="s">
        <v>4255</v>
      </c>
      <c r="B2231" t="s">
        <v>4256</v>
      </c>
      <c r="C2231">
        <v>0</v>
      </c>
      <c r="D2231">
        <v>0</v>
      </c>
      <c r="E2231">
        <v>0</v>
      </c>
      <c r="F2231">
        <v>0</v>
      </c>
    </row>
    <row r="2232" spans="1:6" x14ac:dyDescent="0.25">
      <c r="A2232" t="s">
        <v>4257</v>
      </c>
      <c r="B2232" t="s">
        <v>4258</v>
      </c>
      <c r="C2232">
        <v>0</v>
      </c>
      <c r="D2232">
        <v>0</v>
      </c>
      <c r="E2232">
        <v>0</v>
      </c>
      <c r="F2232">
        <v>0</v>
      </c>
    </row>
    <row r="2233" spans="1:6" x14ac:dyDescent="0.25">
      <c r="A2233" t="s">
        <v>4259</v>
      </c>
      <c r="B2233" t="s">
        <v>4260</v>
      </c>
      <c r="C2233">
        <v>0</v>
      </c>
      <c r="D2233">
        <v>0</v>
      </c>
      <c r="E2233">
        <v>0</v>
      </c>
      <c r="F2233">
        <v>0</v>
      </c>
    </row>
    <row r="2234" spans="1:6" x14ac:dyDescent="0.25">
      <c r="A2234" t="s">
        <v>4261</v>
      </c>
      <c r="B2234" t="s">
        <v>3859</v>
      </c>
      <c r="C2234">
        <v>0</v>
      </c>
      <c r="D2234">
        <v>0</v>
      </c>
      <c r="E2234">
        <v>0</v>
      </c>
      <c r="F2234">
        <v>0</v>
      </c>
    </row>
    <row r="2235" spans="1:6" x14ac:dyDescent="0.25">
      <c r="A2235" t="s">
        <v>4262</v>
      </c>
      <c r="B2235" t="s">
        <v>3861</v>
      </c>
      <c r="C2235">
        <v>0</v>
      </c>
      <c r="D2235">
        <v>0</v>
      </c>
      <c r="E2235">
        <v>0</v>
      </c>
      <c r="F2235">
        <v>0</v>
      </c>
    </row>
    <row r="2236" spans="1:6" x14ac:dyDescent="0.25">
      <c r="A2236" t="s">
        <v>4263</v>
      </c>
      <c r="B2236" t="s">
        <v>4264</v>
      </c>
      <c r="C2236" s="1">
        <v>21334038.559999999</v>
      </c>
      <c r="D2236">
        <v>0</v>
      </c>
      <c r="E2236" s="1">
        <v>1264217</v>
      </c>
      <c r="F2236" s="1">
        <v>22598255.559999999</v>
      </c>
    </row>
    <row r="2237" spans="1:6" x14ac:dyDescent="0.25">
      <c r="A2237" t="s">
        <v>4265</v>
      </c>
      <c r="B2237" t="s">
        <v>4266</v>
      </c>
      <c r="C2237" s="1">
        <v>861600</v>
      </c>
      <c r="D2237">
        <v>0</v>
      </c>
      <c r="E2237" s="1">
        <v>19800</v>
      </c>
      <c r="F2237" s="1">
        <v>881400</v>
      </c>
    </row>
    <row r="2238" spans="1:6" x14ac:dyDescent="0.25">
      <c r="A2238" t="s">
        <v>4267</v>
      </c>
      <c r="B2238" t="s">
        <v>4268</v>
      </c>
      <c r="C2238">
        <v>0</v>
      </c>
      <c r="D2238">
        <v>0</v>
      </c>
      <c r="E2238">
        <v>0</v>
      </c>
      <c r="F2238">
        <v>0</v>
      </c>
    </row>
    <row r="2239" spans="1:6" x14ac:dyDescent="0.25">
      <c r="A2239" t="s">
        <v>4269</v>
      </c>
      <c r="B2239" t="s">
        <v>4270</v>
      </c>
      <c r="C2239" s="1">
        <v>7102938.8600000003</v>
      </c>
      <c r="D2239">
        <v>0</v>
      </c>
      <c r="E2239" s="1">
        <v>646009</v>
      </c>
      <c r="F2239" s="1">
        <v>7748947.8600000003</v>
      </c>
    </row>
    <row r="2240" spans="1:6" x14ac:dyDescent="0.25">
      <c r="A2240" t="s">
        <v>4271</v>
      </c>
      <c r="B2240" t="s">
        <v>4272</v>
      </c>
      <c r="C2240">
        <v>0</v>
      </c>
      <c r="D2240">
        <v>0</v>
      </c>
      <c r="E2240">
        <v>0</v>
      </c>
      <c r="F2240">
        <v>0</v>
      </c>
    </row>
    <row r="2241" spans="1:6" x14ac:dyDescent="0.25">
      <c r="A2241" t="s">
        <v>4273</v>
      </c>
      <c r="B2241" t="s">
        <v>4274</v>
      </c>
      <c r="C2241">
        <v>0</v>
      </c>
      <c r="D2241">
        <v>0</v>
      </c>
      <c r="E2241">
        <v>0</v>
      </c>
      <c r="F2241">
        <v>0</v>
      </c>
    </row>
    <row r="2242" spans="1:6" x14ac:dyDescent="0.25">
      <c r="A2242" t="s">
        <v>4275</v>
      </c>
      <c r="B2242" t="s">
        <v>4276</v>
      </c>
      <c r="C2242" s="1">
        <v>1914984.75</v>
      </c>
      <c r="D2242">
        <v>0</v>
      </c>
      <c r="E2242" s="1">
        <v>20105.72</v>
      </c>
      <c r="F2242" s="1">
        <v>1935090.47</v>
      </c>
    </row>
    <row r="2243" spans="1:6" x14ac:dyDescent="0.25">
      <c r="A2243" t="s">
        <v>4277</v>
      </c>
      <c r="B2243" t="s">
        <v>4278</v>
      </c>
      <c r="C2243" s="1">
        <v>537356.54</v>
      </c>
      <c r="D2243">
        <v>0</v>
      </c>
      <c r="E2243">
        <v>0</v>
      </c>
      <c r="F2243" s="1">
        <v>537356.54</v>
      </c>
    </row>
    <row r="2244" spans="1:6" x14ac:dyDescent="0.25">
      <c r="A2244" t="s">
        <v>4279</v>
      </c>
      <c r="B2244" t="s">
        <v>4280</v>
      </c>
      <c r="C2244" s="1">
        <v>1311554.8799999999</v>
      </c>
      <c r="D2244">
        <v>0</v>
      </c>
      <c r="E2244">
        <v>689.66</v>
      </c>
      <c r="F2244" s="1">
        <v>1312244.54</v>
      </c>
    </row>
    <row r="2245" spans="1:6" x14ac:dyDescent="0.25">
      <c r="A2245" t="s">
        <v>4281</v>
      </c>
      <c r="B2245" t="s">
        <v>4282</v>
      </c>
      <c r="C2245">
        <v>0</v>
      </c>
      <c r="D2245">
        <v>0</v>
      </c>
      <c r="E2245">
        <v>0</v>
      </c>
      <c r="F2245">
        <v>0</v>
      </c>
    </row>
    <row r="2246" spans="1:6" x14ac:dyDescent="0.25">
      <c r="A2246" t="s">
        <v>4283</v>
      </c>
      <c r="B2246" t="s">
        <v>4284</v>
      </c>
      <c r="C2246">
        <v>0</v>
      </c>
      <c r="D2246">
        <v>0</v>
      </c>
      <c r="E2246">
        <v>0</v>
      </c>
      <c r="F2246">
        <v>0</v>
      </c>
    </row>
    <row r="2247" spans="1:6" x14ac:dyDescent="0.25">
      <c r="A2247" t="s">
        <v>4285</v>
      </c>
      <c r="B2247" t="s">
        <v>4286</v>
      </c>
      <c r="C2247" s="1">
        <v>225838</v>
      </c>
      <c r="D2247">
        <v>0</v>
      </c>
      <c r="E2247">
        <v>0</v>
      </c>
      <c r="F2247" s="1">
        <v>225838</v>
      </c>
    </row>
    <row r="2248" spans="1:6" x14ac:dyDescent="0.25">
      <c r="A2248" t="s">
        <v>4287</v>
      </c>
      <c r="B2248" t="s">
        <v>4288</v>
      </c>
      <c r="C2248" s="1">
        <v>1158630</v>
      </c>
      <c r="D2248">
        <v>0</v>
      </c>
      <c r="E2248">
        <v>0</v>
      </c>
      <c r="F2248" s="1">
        <v>1158630</v>
      </c>
    </row>
    <row r="2249" spans="1:6" x14ac:dyDescent="0.25">
      <c r="A2249" t="s">
        <v>4289</v>
      </c>
      <c r="B2249" t="s">
        <v>4290</v>
      </c>
      <c r="C2249" s="1">
        <v>1324851.97</v>
      </c>
      <c r="D2249">
        <v>0</v>
      </c>
      <c r="E2249" s="1">
        <v>101520.32000000001</v>
      </c>
      <c r="F2249" s="1">
        <v>1426372.29</v>
      </c>
    </row>
    <row r="2250" spans="1:6" x14ac:dyDescent="0.25">
      <c r="A2250" t="s">
        <v>4291</v>
      </c>
      <c r="B2250" t="s">
        <v>4292</v>
      </c>
      <c r="C2250">
        <v>0</v>
      </c>
      <c r="D2250">
        <v>0</v>
      </c>
      <c r="E2250">
        <v>0</v>
      </c>
      <c r="F2250">
        <v>0</v>
      </c>
    </row>
    <row r="2251" spans="1:6" x14ac:dyDescent="0.25">
      <c r="A2251" t="s">
        <v>4293</v>
      </c>
      <c r="B2251" t="s">
        <v>4294</v>
      </c>
      <c r="C2251">
        <v>0</v>
      </c>
      <c r="D2251">
        <v>0</v>
      </c>
      <c r="E2251">
        <v>0</v>
      </c>
      <c r="F2251">
        <v>0</v>
      </c>
    </row>
    <row r="2252" spans="1:6" x14ac:dyDescent="0.25">
      <c r="A2252" t="s">
        <v>4295</v>
      </c>
      <c r="B2252" t="s">
        <v>4296</v>
      </c>
      <c r="C2252" s="1">
        <v>2929024.13</v>
      </c>
      <c r="D2252">
        <v>0</v>
      </c>
      <c r="E2252" s="1">
        <v>186688</v>
      </c>
      <c r="F2252" s="1">
        <v>3115712.13</v>
      </c>
    </row>
    <row r="2253" spans="1:6" x14ac:dyDescent="0.25">
      <c r="A2253" t="s">
        <v>4297</v>
      </c>
      <c r="B2253" t="s">
        <v>4298</v>
      </c>
      <c r="C2253" s="1">
        <v>1081727</v>
      </c>
      <c r="D2253">
        <v>0</v>
      </c>
      <c r="E2253" s="1">
        <v>99162</v>
      </c>
      <c r="F2253" s="1">
        <v>1180889</v>
      </c>
    </row>
    <row r="2254" spans="1:6" x14ac:dyDescent="0.25">
      <c r="A2254" t="s">
        <v>4299</v>
      </c>
      <c r="B2254" t="s">
        <v>4300</v>
      </c>
      <c r="C2254">
        <v>0</v>
      </c>
      <c r="D2254">
        <v>0</v>
      </c>
      <c r="E2254">
        <v>0</v>
      </c>
      <c r="F2254">
        <v>0</v>
      </c>
    </row>
    <row r="2255" spans="1:6" x14ac:dyDescent="0.25">
      <c r="A2255" t="s">
        <v>4301</v>
      </c>
      <c r="B2255" t="s">
        <v>4302</v>
      </c>
      <c r="C2255" s="1">
        <v>30456.21</v>
      </c>
      <c r="D2255">
        <v>0</v>
      </c>
      <c r="E2255" s="1">
        <v>1293</v>
      </c>
      <c r="F2255" s="1">
        <v>31749.21</v>
      </c>
    </row>
    <row r="2256" spans="1:6" x14ac:dyDescent="0.25">
      <c r="A2256" t="s">
        <v>4303</v>
      </c>
      <c r="B2256" t="s">
        <v>4304</v>
      </c>
      <c r="C2256" s="1">
        <v>15032.8</v>
      </c>
      <c r="D2256">
        <v>0</v>
      </c>
      <c r="E2256">
        <v>597.70000000000005</v>
      </c>
      <c r="F2256" s="1">
        <v>15630.5</v>
      </c>
    </row>
    <row r="2257" spans="1:6" x14ac:dyDescent="0.25">
      <c r="A2257" t="s">
        <v>4305</v>
      </c>
      <c r="B2257" t="s">
        <v>4306</v>
      </c>
      <c r="C2257" s="1">
        <v>27794.69</v>
      </c>
      <c r="D2257">
        <v>0</v>
      </c>
      <c r="E2257">
        <v>0</v>
      </c>
      <c r="F2257" s="1">
        <v>27794.69</v>
      </c>
    </row>
    <row r="2258" spans="1:6" x14ac:dyDescent="0.25">
      <c r="A2258" t="s">
        <v>4307</v>
      </c>
      <c r="B2258" t="s">
        <v>4308</v>
      </c>
      <c r="C2258" s="1">
        <v>10234.66</v>
      </c>
      <c r="D2258">
        <v>0</v>
      </c>
      <c r="E2258">
        <v>0</v>
      </c>
      <c r="F2258" s="1">
        <v>10234.66</v>
      </c>
    </row>
    <row r="2259" spans="1:6" x14ac:dyDescent="0.25">
      <c r="A2259" t="s">
        <v>4309</v>
      </c>
      <c r="B2259" t="s">
        <v>4310</v>
      </c>
      <c r="C2259">
        <v>0</v>
      </c>
      <c r="D2259">
        <v>0</v>
      </c>
      <c r="E2259">
        <v>0</v>
      </c>
      <c r="F2259">
        <v>0</v>
      </c>
    </row>
    <row r="2260" spans="1:6" x14ac:dyDescent="0.25">
      <c r="A2260" t="s">
        <v>4311</v>
      </c>
      <c r="B2260" t="s">
        <v>4312</v>
      </c>
      <c r="C2260" s="1">
        <v>2536415</v>
      </c>
      <c r="D2260">
        <v>0</v>
      </c>
      <c r="E2260" s="1">
        <v>186800</v>
      </c>
      <c r="F2260" s="1">
        <v>2723215</v>
      </c>
    </row>
    <row r="2261" spans="1:6" x14ac:dyDescent="0.25">
      <c r="A2261" t="s">
        <v>4313</v>
      </c>
      <c r="B2261" t="s">
        <v>4314</v>
      </c>
      <c r="C2261">
        <v>0</v>
      </c>
      <c r="D2261">
        <v>0</v>
      </c>
      <c r="E2261">
        <v>0</v>
      </c>
      <c r="F2261">
        <v>0</v>
      </c>
    </row>
    <row r="2262" spans="1:6" x14ac:dyDescent="0.25">
      <c r="A2262" t="s">
        <v>4315</v>
      </c>
      <c r="B2262" t="s">
        <v>4316</v>
      </c>
      <c r="C2262">
        <v>0</v>
      </c>
      <c r="D2262">
        <v>0</v>
      </c>
      <c r="E2262">
        <v>0</v>
      </c>
      <c r="F2262">
        <v>0</v>
      </c>
    </row>
    <row r="2263" spans="1:6" x14ac:dyDescent="0.25">
      <c r="A2263" t="s">
        <v>4317</v>
      </c>
      <c r="B2263" t="s">
        <v>4318</v>
      </c>
      <c r="C2263">
        <v>0</v>
      </c>
      <c r="D2263">
        <v>0</v>
      </c>
      <c r="E2263">
        <v>0</v>
      </c>
      <c r="F2263">
        <v>0</v>
      </c>
    </row>
    <row r="2264" spans="1:6" x14ac:dyDescent="0.25">
      <c r="A2264" t="s">
        <v>4319</v>
      </c>
      <c r="B2264" t="s">
        <v>4320</v>
      </c>
      <c r="C2264">
        <v>0</v>
      </c>
      <c r="D2264">
        <v>0</v>
      </c>
      <c r="E2264">
        <v>0</v>
      </c>
      <c r="F2264">
        <v>0</v>
      </c>
    </row>
    <row r="2265" spans="1:6" x14ac:dyDescent="0.25">
      <c r="A2265" t="s">
        <v>4321</v>
      </c>
      <c r="B2265" t="s">
        <v>4322</v>
      </c>
      <c r="C2265">
        <v>0</v>
      </c>
      <c r="D2265">
        <v>0</v>
      </c>
      <c r="E2265">
        <v>0</v>
      </c>
      <c r="F2265">
        <v>0</v>
      </c>
    </row>
    <row r="2266" spans="1:6" x14ac:dyDescent="0.25">
      <c r="A2266" t="s">
        <v>4323</v>
      </c>
      <c r="B2266" t="s">
        <v>4324</v>
      </c>
      <c r="C2266" s="1">
        <v>32178.959999999999</v>
      </c>
      <c r="D2266">
        <v>0</v>
      </c>
      <c r="E2266" s="1">
        <v>1551.6</v>
      </c>
      <c r="F2266" s="1">
        <v>33730.559999999998</v>
      </c>
    </row>
    <row r="2267" spans="1:6" x14ac:dyDescent="0.25">
      <c r="A2267" t="s">
        <v>4325</v>
      </c>
      <c r="B2267" t="s">
        <v>4326</v>
      </c>
      <c r="C2267">
        <v>0</v>
      </c>
      <c r="D2267">
        <v>0</v>
      </c>
      <c r="E2267">
        <v>0</v>
      </c>
      <c r="F2267">
        <v>0</v>
      </c>
    </row>
    <row r="2268" spans="1:6" x14ac:dyDescent="0.25">
      <c r="A2268" t="s">
        <v>4327</v>
      </c>
      <c r="B2268" t="s">
        <v>4328</v>
      </c>
      <c r="C2268" s="1">
        <v>233420.11</v>
      </c>
      <c r="D2268">
        <v>0</v>
      </c>
      <c r="E2268">
        <v>0</v>
      </c>
      <c r="F2268" s="1">
        <v>233420.11</v>
      </c>
    </row>
    <row r="2269" spans="1:6" x14ac:dyDescent="0.25">
      <c r="A2269" t="s">
        <v>4329</v>
      </c>
      <c r="B2269" t="s">
        <v>3859</v>
      </c>
      <c r="C2269">
        <v>0</v>
      </c>
      <c r="D2269">
        <v>0</v>
      </c>
      <c r="E2269">
        <v>0</v>
      </c>
      <c r="F2269">
        <v>0</v>
      </c>
    </row>
    <row r="2270" spans="1:6" x14ac:dyDescent="0.25">
      <c r="A2270" t="s">
        <v>4330</v>
      </c>
      <c r="B2270" t="s">
        <v>3861</v>
      </c>
      <c r="C2270">
        <v>0</v>
      </c>
      <c r="D2270">
        <v>0</v>
      </c>
      <c r="E2270">
        <v>0</v>
      </c>
      <c r="F2270">
        <v>0</v>
      </c>
    </row>
    <row r="2271" spans="1:6" x14ac:dyDescent="0.25">
      <c r="A2271" t="s">
        <v>4331</v>
      </c>
      <c r="B2271" t="s">
        <v>4332</v>
      </c>
      <c r="C2271" s="1">
        <v>53191891.270000003</v>
      </c>
      <c r="D2271" s="1">
        <v>499242.82</v>
      </c>
      <c r="E2271" s="1">
        <v>4492565.16</v>
      </c>
      <c r="F2271" s="1">
        <v>57185213.609999999</v>
      </c>
    </row>
    <row r="2272" spans="1:6" x14ac:dyDescent="0.25">
      <c r="A2272" t="s">
        <v>4333</v>
      </c>
      <c r="B2272" t="s">
        <v>4334</v>
      </c>
      <c r="C2272" s="1">
        <v>52766711.590000004</v>
      </c>
      <c r="D2272" s="1">
        <v>499242.82</v>
      </c>
      <c r="E2272" s="1">
        <v>4490807.3899999997</v>
      </c>
      <c r="F2272" s="1">
        <v>56758276.159999996</v>
      </c>
    </row>
    <row r="2273" spans="1:6" x14ac:dyDescent="0.25">
      <c r="A2273" t="s">
        <v>4335</v>
      </c>
      <c r="B2273" t="s">
        <v>4336</v>
      </c>
      <c r="C2273" s="1">
        <v>51116.46</v>
      </c>
      <c r="D2273">
        <v>0</v>
      </c>
      <c r="E2273" s="1">
        <v>1757.77</v>
      </c>
      <c r="F2273" s="1">
        <v>52874.23</v>
      </c>
    </row>
    <row r="2274" spans="1:6" x14ac:dyDescent="0.25">
      <c r="A2274" t="s">
        <v>4337</v>
      </c>
      <c r="B2274" t="s">
        <v>4338</v>
      </c>
      <c r="C2274">
        <v>0</v>
      </c>
      <c r="D2274">
        <v>0</v>
      </c>
      <c r="E2274">
        <v>0</v>
      </c>
      <c r="F2274">
        <v>0</v>
      </c>
    </row>
    <row r="2275" spans="1:6" x14ac:dyDescent="0.25">
      <c r="A2275" t="s">
        <v>4339</v>
      </c>
      <c r="B2275" t="s">
        <v>4340</v>
      </c>
      <c r="C2275">
        <v>0</v>
      </c>
      <c r="D2275">
        <v>0</v>
      </c>
      <c r="E2275">
        <v>0</v>
      </c>
      <c r="F2275">
        <v>0</v>
      </c>
    </row>
    <row r="2276" spans="1:6" x14ac:dyDescent="0.25">
      <c r="A2276" t="s">
        <v>4341</v>
      </c>
      <c r="B2276" t="s">
        <v>4342</v>
      </c>
      <c r="C2276">
        <v>388.59</v>
      </c>
      <c r="D2276">
        <v>0</v>
      </c>
      <c r="E2276">
        <v>0</v>
      </c>
      <c r="F2276">
        <v>388.59</v>
      </c>
    </row>
    <row r="2277" spans="1:6" x14ac:dyDescent="0.25">
      <c r="A2277" t="s">
        <v>4343</v>
      </c>
      <c r="B2277" t="s">
        <v>4344</v>
      </c>
      <c r="C2277" s="1">
        <v>3316.31</v>
      </c>
      <c r="D2277">
        <v>0</v>
      </c>
      <c r="E2277">
        <v>0</v>
      </c>
      <c r="F2277" s="1">
        <v>3316.31</v>
      </c>
    </row>
    <row r="2278" spans="1:6" x14ac:dyDescent="0.25">
      <c r="A2278" t="s">
        <v>4345</v>
      </c>
      <c r="B2278" t="s">
        <v>4346</v>
      </c>
      <c r="C2278" s="1">
        <v>2246.39</v>
      </c>
      <c r="D2278">
        <v>0</v>
      </c>
      <c r="E2278">
        <v>0</v>
      </c>
      <c r="F2278" s="1">
        <v>2246.39</v>
      </c>
    </row>
    <row r="2279" spans="1:6" x14ac:dyDescent="0.25">
      <c r="A2279" t="s">
        <v>4347</v>
      </c>
      <c r="B2279" t="s">
        <v>4348</v>
      </c>
      <c r="C2279" s="1">
        <v>24716.45</v>
      </c>
      <c r="D2279">
        <v>0</v>
      </c>
      <c r="E2279">
        <v>0</v>
      </c>
      <c r="F2279" s="1">
        <v>24716.45</v>
      </c>
    </row>
    <row r="2280" spans="1:6" x14ac:dyDescent="0.25">
      <c r="A2280" t="s">
        <v>4349</v>
      </c>
      <c r="B2280" t="s">
        <v>4350</v>
      </c>
      <c r="C2280" s="1">
        <v>12003.73</v>
      </c>
      <c r="D2280">
        <v>0</v>
      </c>
      <c r="E2280">
        <v>0</v>
      </c>
      <c r="F2280" s="1">
        <v>12003.73</v>
      </c>
    </row>
    <row r="2281" spans="1:6" x14ac:dyDescent="0.25">
      <c r="A2281" t="s">
        <v>4351</v>
      </c>
      <c r="B2281" t="s">
        <v>4352</v>
      </c>
      <c r="C2281">
        <v>847.41</v>
      </c>
      <c r="D2281">
        <v>0</v>
      </c>
      <c r="E2281">
        <v>0</v>
      </c>
      <c r="F2281">
        <v>847.41</v>
      </c>
    </row>
    <row r="2282" spans="1:6" x14ac:dyDescent="0.25">
      <c r="A2282" t="s">
        <v>4353</v>
      </c>
      <c r="B2282" t="s">
        <v>4354</v>
      </c>
      <c r="C2282">
        <v>0</v>
      </c>
      <c r="D2282">
        <v>0</v>
      </c>
      <c r="E2282">
        <v>0</v>
      </c>
      <c r="F2282">
        <v>0</v>
      </c>
    </row>
    <row r="2283" spans="1:6" x14ac:dyDescent="0.25">
      <c r="A2283" t="s">
        <v>4355</v>
      </c>
      <c r="B2283" t="s">
        <v>4356</v>
      </c>
      <c r="C2283">
        <v>841.22</v>
      </c>
      <c r="D2283">
        <v>0</v>
      </c>
      <c r="E2283">
        <v>0</v>
      </c>
      <c r="F2283">
        <v>841.22</v>
      </c>
    </row>
    <row r="2284" spans="1:6" x14ac:dyDescent="0.25">
      <c r="A2284" t="s">
        <v>4357</v>
      </c>
      <c r="B2284" t="s">
        <v>4358</v>
      </c>
      <c r="C2284">
        <v>0</v>
      </c>
      <c r="D2284">
        <v>0</v>
      </c>
      <c r="E2284">
        <v>0</v>
      </c>
      <c r="F2284">
        <v>0</v>
      </c>
    </row>
    <row r="2285" spans="1:6" x14ac:dyDescent="0.25">
      <c r="A2285" t="s">
        <v>4359</v>
      </c>
      <c r="B2285" t="s">
        <v>4360</v>
      </c>
      <c r="C2285" s="1">
        <v>10529.37</v>
      </c>
      <c r="D2285">
        <v>0</v>
      </c>
      <c r="E2285">
        <v>0</v>
      </c>
      <c r="F2285" s="1">
        <v>10529.37</v>
      </c>
    </row>
    <row r="2286" spans="1:6" x14ac:dyDescent="0.25">
      <c r="A2286" t="s">
        <v>4361</v>
      </c>
      <c r="B2286" t="s">
        <v>4362</v>
      </c>
      <c r="C2286">
        <v>0</v>
      </c>
      <c r="D2286">
        <v>0</v>
      </c>
      <c r="E2286">
        <v>0</v>
      </c>
      <c r="F2286">
        <v>0</v>
      </c>
    </row>
    <row r="2287" spans="1:6" x14ac:dyDescent="0.25">
      <c r="A2287" t="s">
        <v>4363</v>
      </c>
      <c r="B2287" t="s">
        <v>4364</v>
      </c>
      <c r="C2287">
        <v>0</v>
      </c>
      <c r="D2287">
        <v>0</v>
      </c>
      <c r="E2287">
        <v>0</v>
      </c>
      <c r="F2287">
        <v>0</v>
      </c>
    </row>
    <row r="2288" spans="1:6" x14ac:dyDescent="0.25">
      <c r="A2288" t="s">
        <v>4365</v>
      </c>
      <c r="B2288" t="s">
        <v>4366</v>
      </c>
      <c r="C2288">
        <v>0</v>
      </c>
      <c r="D2288">
        <v>0</v>
      </c>
      <c r="E2288">
        <v>0</v>
      </c>
      <c r="F2288">
        <v>0</v>
      </c>
    </row>
    <row r="2289" spans="1:6" x14ac:dyDescent="0.25">
      <c r="A2289" t="s">
        <v>4367</v>
      </c>
      <c r="B2289" t="s">
        <v>4368</v>
      </c>
      <c r="C2289" s="1">
        <v>6727.4</v>
      </c>
      <c r="D2289">
        <v>0</v>
      </c>
      <c r="E2289">
        <v>0</v>
      </c>
      <c r="F2289" s="1">
        <v>6727.4</v>
      </c>
    </row>
    <row r="2290" spans="1:6" x14ac:dyDescent="0.25">
      <c r="A2290" t="s">
        <v>4369</v>
      </c>
      <c r="B2290" t="s">
        <v>4370</v>
      </c>
      <c r="C2290" s="1">
        <v>42036.62</v>
      </c>
      <c r="D2290">
        <v>0</v>
      </c>
      <c r="E2290">
        <v>0</v>
      </c>
      <c r="F2290" s="1">
        <v>42036.62</v>
      </c>
    </row>
    <row r="2291" spans="1:6" x14ac:dyDescent="0.25">
      <c r="A2291" t="s">
        <v>4371</v>
      </c>
      <c r="B2291" t="s">
        <v>4372</v>
      </c>
      <c r="C2291">
        <v>0</v>
      </c>
      <c r="D2291">
        <v>0</v>
      </c>
      <c r="E2291">
        <v>0</v>
      </c>
      <c r="F2291">
        <v>0</v>
      </c>
    </row>
    <row r="2292" spans="1:6" x14ac:dyDescent="0.25">
      <c r="A2292" t="s">
        <v>4373</v>
      </c>
      <c r="B2292" t="s">
        <v>4374</v>
      </c>
      <c r="C2292">
        <v>0</v>
      </c>
      <c r="D2292">
        <v>0</v>
      </c>
      <c r="E2292">
        <v>0</v>
      </c>
      <c r="F2292">
        <v>0</v>
      </c>
    </row>
    <row r="2293" spans="1:6" x14ac:dyDescent="0.25">
      <c r="A2293" t="s">
        <v>4375</v>
      </c>
      <c r="B2293" t="s">
        <v>4376</v>
      </c>
      <c r="C2293">
        <v>0</v>
      </c>
      <c r="D2293">
        <v>0</v>
      </c>
      <c r="E2293">
        <v>0</v>
      </c>
      <c r="F2293">
        <v>0</v>
      </c>
    </row>
    <row r="2294" spans="1:6" x14ac:dyDescent="0.25">
      <c r="A2294" t="s">
        <v>4377</v>
      </c>
      <c r="B2294" t="s">
        <v>4378</v>
      </c>
      <c r="C2294" s="1">
        <v>223329.09</v>
      </c>
      <c r="D2294">
        <v>0</v>
      </c>
      <c r="E2294">
        <v>0</v>
      </c>
      <c r="F2294" s="1">
        <v>223329.09</v>
      </c>
    </row>
    <row r="2295" spans="1:6" x14ac:dyDescent="0.25">
      <c r="A2295" t="s">
        <v>4379</v>
      </c>
      <c r="B2295" t="s">
        <v>4380</v>
      </c>
      <c r="C2295" s="1">
        <v>9191.91</v>
      </c>
      <c r="D2295">
        <v>0</v>
      </c>
      <c r="E2295">
        <v>0</v>
      </c>
      <c r="F2295" s="1">
        <v>9191.91</v>
      </c>
    </row>
    <row r="2296" spans="1:6" x14ac:dyDescent="0.25">
      <c r="A2296" t="s">
        <v>4381</v>
      </c>
      <c r="B2296" t="s">
        <v>4382</v>
      </c>
      <c r="C2296">
        <v>0</v>
      </c>
      <c r="D2296">
        <v>0</v>
      </c>
      <c r="E2296">
        <v>0</v>
      </c>
      <c r="F2296">
        <v>0</v>
      </c>
    </row>
    <row r="2297" spans="1:6" x14ac:dyDescent="0.25">
      <c r="A2297" t="s">
        <v>4383</v>
      </c>
      <c r="B2297" t="s">
        <v>4384</v>
      </c>
      <c r="C2297">
        <v>0</v>
      </c>
      <c r="D2297">
        <v>0</v>
      </c>
      <c r="E2297">
        <v>0</v>
      </c>
      <c r="F2297">
        <v>0</v>
      </c>
    </row>
    <row r="2298" spans="1:6" x14ac:dyDescent="0.25">
      <c r="A2298" t="s">
        <v>4385</v>
      </c>
      <c r="B2298" t="s">
        <v>4386</v>
      </c>
      <c r="C2298">
        <v>0</v>
      </c>
      <c r="D2298">
        <v>0</v>
      </c>
      <c r="E2298">
        <v>0</v>
      </c>
      <c r="F2298">
        <v>0</v>
      </c>
    </row>
    <row r="2299" spans="1:6" x14ac:dyDescent="0.25">
      <c r="A2299" t="s">
        <v>4387</v>
      </c>
      <c r="B2299" t="s">
        <v>4388</v>
      </c>
      <c r="C2299" s="1">
        <v>37888.730000000003</v>
      </c>
      <c r="D2299">
        <v>0</v>
      </c>
      <c r="E2299">
        <v>0</v>
      </c>
      <c r="F2299" s="1">
        <v>37888.730000000003</v>
      </c>
    </row>
    <row r="2300" spans="1:6" x14ac:dyDescent="0.25">
      <c r="A2300" t="s">
        <v>4389</v>
      </c>
      <c r="B2300" t="s">
        <v>4390</v>
      </c>
      <c r="C2300">
        <v>0</v>
      </c>
      <c r="D2300">
        <v>0</v>
      </c>
      <c r="E2300">
        <v>0</v>
      </c>
      <c r="F2300">
        <v>0</v>
      </c>
    </row>
    <row r="2301" spans="1:6" x14ac:dyDescent="0.25">
      <c r="A2301" t="s">
        <v>4391</v>
      </c>
      <c r="B2301" t="s">
        <v>4392</v>
      </c>
      <c r="C2301">
        <v>0</v>
      </c>
      <c r="D2301">
        <v>0</v>
      </c>
      <c r="E2301">
        <v>0</v>
      </c>
      <c r="F2301">
        <v>0</v>
      </c>
    </row>
    <row r="2302" spans="1:6" x14ac:dyDescent="0.25">
      <c r="A2302" t="s">
        <v>4393</v>
      </c>
      <c r="B2302" t="s">
        <v>4394</v>
      </c>
      <c r="C2302">
        <v>0</v>
      </c>
      <c r="D2302">
        <v>0</v>
      </c>
      <c r="E2302">
        <v>0</v>
      </c>
      <c r="F2302">
        <v>0</v>
      </c>
    </row>
    <row r="2303" spans="1:6" x14ac:dyDescent="0.25">
      <c r="A2303" t="s">
        <v>4395</v>
      </c>
      <c r="B2303" t="s">
        <v>4396</v>
      </c>
      <c r="C2303">
        <v>0</v>
      </c>
      <c r="D2303">
        <v>0</v>
      </c>
      <c r="E2303">
        <v>0</v>
      </c>
      <c r="F2303">
        <v>0</v>
      </c>
    </row>
    <row r="2304" spans="1:6" x14ac:dyDescent="0.25">
      <c r="A2304" t="s">
        <v>4397</v>
      </c>
      <c r="B2304" t="s">
        <v>4398</v>
      </c>
      <c r="C2304">
        <v>0</v>
      </c>
      <c r="D2304">
        <v>0</v>
      </c>
      <c r="E2304">
        <v>0</v>
      </c>
      <c r="F2304">
        <v>0</v>
      </c>
    </row>
    <row r="2305" spans="1:6" x14ac:dyDescent="0.25">
      <c r="A2305" t="s">
        <v>4399</v>
      </c>
      <c r="B2305" t="s">
        <v>4400</v>
      </c>
      <c r="C2305">
        <v>0</v>
      </c>
      <c r="D2305">
        <v>0</v>
      </c>
      <c r="E2305">
        <v>0</v>
      </c>
      <c r="F2305">
        <v>0</v>
      </c>
    </row>
    <row r="2306" spans="1:6" x14ac:dyDescent="0.25">
      <c r="A2306" t="s">
        <v>4401</v>
      </c>
      <c r="B2306" t="s">
        <v>4402</v>
      </c>
      <c r="C2306">
        <v>0</v>
      </c>
      <c r="D2306">
        <v>0</v>
      </c>
      <c r="E2306">
        <v>0</v>
      </c>
      <c r="F2306">
        <v>0</v>
      </c>
    </row>
    <row r="2307" spans="1:6" x14ac:dyDescent="0.25">
      <c r="A2307" t="s">
        <v>4403</v>
      </c>
      <c r="B2307" t="s">
        <v>4404</v>
      </c>
      <c r="C2307">
        <v>0</v>
      </c>
      <c r="D2307">
        <v>0</v>
      </c>
      <c r="E2307">
        <v>0</v>
      </c>
      <c r="F2307">
        <v>0</v>
      </c>
    </row>
    <row r="2308" spans="1:6" x14ac:dyDescent="0.25">
      <c r="A2308" t="s">
        <v>4405</v>
      </c>
      <c r="B2308" t="s">
        <v>4406</v>
      </c>
      <c r="C2308">
        <v>0</v>
      </c>
      <c r="D2308">
        <v>0</v>
      </c>
      <c r="E2308">
        <v>0</v>
      </c>
      <c r="F2308">
        <v>0</v>
      </c>
    </row>
    <row r="2309" spans="1:6" x14ac:dyDescent="0.25">
      <c r="A2309" t="s">
        <v>4407</v>
      </c>
      <c r="B2309" t="s">
        <v>4408</v>
      </c>
      <c r="C2309">
        <v>0</v>
      </c>
      <c r="D2309">
        <v>0</v>
      </c>
      <c r="E2309">
        <v>0</v>
      </c>
      <c r="F2309">
        <v>0</v>
      </c>
    </row>
    <row r="2310" spans="1:6" x14ac:dyDescent="0.25">
      <c r="A2310" t="s">
        <v>4409</v>
      </c>
      <c r="B2310" t="s">
        <v>4410</v>
      </c>
      <c r="C2310">
        <v>0</v>
      </c>
      <c r="D2310">
        <v>0</v>
      </c>
      <c r="E2310">
        <v>0</v>
      </c>
      <c r="F2310">
        <v>0</v>
      </c>
    </row>
    <row r="2311" spans="1:6" x14ac:dyDescent="0.25">
      <c r="A2311" t="s">
        <v>4411</v>
      </c>
      <c r="B2311" t="s">
        <v>4412</v>
      </c>
      <c r="C2311">
        <v>0</v>
      </c>
      <c r="D2311">
        <v>0</v>
      </c>
      <c r="E2311">
        <v>0</v>
      </c>
      <c r="F2311">
        <v>0</v>
      </c>
    </row>
    <row r="2312" spans="1:6" x14ac:dyDescent="0.25">
      <c r="A2312" t="s">
        <v>4413</v>
      </c>
      <c r="B2312" t="s">
        <v>4414</v>
      </c>
      <c r="C2312">
        <v>0</v>
      </c>
      <c r="D2312">
        <v>0</v>
      </c>
      <c r="E2312">
        <v>0</v>
      </c>
      <c r="F2312">
        <v>0</v>
      </c>
    </row>
    <row r="2313" spans="1:6" x14ac:dyDescent="0.25">
      <c r="A2313" t="s">
        <v>4415</v>
      </c>
      <c r="B2313" t="s">
        <v>4416</v>
      </c>
      <c r="C2313">
        <v>0</v>
      </c>
      <c r="D2313">
        <v>0</v>
      </c>
      <c r="E2313">
        <v>0</v>
      </c>
      <c r="F2313">
        <v>0</v>
      </c>
    </row>
    <row r="2314" spans="1:6" x14ac:dyDescent="0.25">
      <c r="A2314" t="s">
        <v>4417</v>
      </c>
      <c r="B2314" t="s">
        <v>3859</v>
      </c>
      <c r="C2314">
        <v>0</v>
      </c>
      <c r="D2314">
        <v>0</v>
      </c>
      <c r="E2314">
        <v>0</v>
      </c>
      <c r="F2314">
        <v>0</v>
      </c>
    </row>
    <row r="2315" spans="1:6" x14ac:dyDescent="0.25">
      <c r="A2315" t="s">
        <v>4418</v>
      </c>
      <c r="B2315" t="s">
        <v>3861</v>
      </c>
      <c r="C2315">
        <v>0</v>
      </c>
      <c r="D2315">
        <v>0</v>
      </c>
      <c r="E2315">
        <v>0</v>
      </c>
      <c r="F2315">
        <v>0</v>
      </c>
    </row>
    <row r="2316" spans="1:6" x14ac:dyDescent="0.25">
      <c r="A2316" t="s">
        <v>4419</v>
      </c>
      <c r="B2316" t="s">
        <v>4420</v>
      </c>
      <c r="C2316">
        <v>0</v>
      </c>
      <c r="D2316">
        <v>0</v>
      </c>
      <c r="E2316">
        <v>0</v>
      </c>
      <c r="F2316">
        <v>0</v>
      </c>
    </row>
    <row r="2317" spans="1:6" x14ac:dyDescent="0.25">
      <c r="A2317" t="s">
        <v>4421</v>
      </c>
      <c r="B2317" t="s">
        <v>4420</v>
      </c>
      <c r="C2317">
        <v>0</v>
      </c>
      <c r="D2317">
        <v>0</v>
      </c>
      <c r="E2317">
        <v>0</v>
      </c>
      <c r="F2317">
        <v>0</v>
      </c>
    </row>
    <row r="2318" spans="1:6" x14ac:dyDescent="0.25">
      <c r="A2318" t="s">
        <v>4422</v>
      </c>
      <c r="B2318" t="s">
        <v>3859</v>
      </c>
      <c r="C2318">
        <v>0</v>
      </c>
      <c r="D2318">
        <v>0</v>
      </c>
      <c r="E2318">
        <v>0</v>
      </c>
      <c r="F2318">
        <v>0</v>
      </c>
    </row>
    <row r="2319" spans="1:6" x14ac:dyDescent="0.25">
      <c r="A2319" t="s">
        <v>4423</v>
      </c>
      <c r="B2319" t="s">
        <v>4424</v>
      </c>
      <c r="C2319" s="1">
        <v>511200</v>
      </c>
      <c r="D2319">
        <v>0</v>
      </c>
      <c r="E2319" s="1">
        <v>112800</v>
      </c>
      <c r="F2319" s="1">
        <v>624000</v>
      </c>
    </row>
    <row r="2320" spans="1:6" x14ac:dyDescent="0.25">
      <c r="A2320" t="s">
        <v>4425</v>
      </c>
      <c r="B2320" t="s">
        <v>4424</v>
      </c>
      <c r="C2320" s="1">
        <v>331200</v>
      </c>
      <c r="D2320">
        <v>0</v>
      </c>
      <c r="E2320" s="1">
        <v>12800</v>
      </c>
      <c r="F2320" s="1">
        <v>344000</v>
      </c>
    </row>
    <row r="2321" spans="1:6" x14ac:dyDescent="0.25">
      <c r="A2321" t="s">
        <v>4426</v>
      </c>
      <c r="B2321" t="s">
        <v>4427</v>
      </c>
      <c r="C2321" s="1">
        <v>180000</v>
      </c>
      <c r="D2321">
        <v>0</v>
      </c>
      <c r="E2321" s="1">
        <v>100000</v>
      </c>
      <c r="F2321" s="1">
        <v>280000</v>
      </c>
    </row>
    <row r="2322" spans="1:6" x14ac:dyDescent="0.25">
      <c r="A2322" t="s">
        <v>4428</v>
      </c>
      <c r="B2322" t="s">
        <v>3859</v>
      </c>
      <c r="C2322">
        <v>0</v>
      </c>
      <c r="D2322">
        <v>0</v>
      </c>
      <c r="E2322">
        <v>0</v>
      </c>
      <c r="F2322">
        <v>0</v>
      </c>
    </row>
    <row r="2323" spans="1:6" x14ac:dyDescent="0.25">
      <c r="A2323" t="s">
        <v>4429</v>
      </c>
      <c r="B2323" t="s">
        <v>4430</v>
      </c>
      <c r="C2323">
        <v>0</v>
      </c>
      <c r="D2323">
        <v>0</v>
      </c>
      <c r="E2323">
        <v>0</v>
      </c>
      <c r="F2323">
        <v>0</v>
      </c>
    </row>
    <row r="2324" spans="1:6" x14ac:dyDescent="0.25">
      <c r="A2324" t="s">
        <v>4431</v>
      </c>
      <c r="B2324" t="s">
        <v>4432</v>
      </c>
      <c r="C2324">
        <v>0</v>
      </c>
      <c r="D2324">
        <v>0</v>
      </c>
      <c r="E2324">
        <v>0</v>
      </c>
      <c r="F2324">
        <v>0</v>
      </c>
    </row>
    <row r="2325" spans="1:6" x14ac:dyDescent="0.25">
      <c r="A2325" t="s">
        <v>4433</v>
      </c>
      <c r="B2325" t="s">
        <v>4434</v>
      </c>
      <c r="C2325">
        <v>0</v>
      </c>
      <c r="D2325">
        <v>0</v>
      </c>
      <c r="E2325">
        <v>0</v>
      </c>
      <c r="F2325">
        <v>0</v>
      </c>
    </row>
    <row r="2326" spans="1:6" x14ac:dyDescent="0.25">
      <c r="A2326" t="s">
        <v>4435</v>
      </c>
      <c r="B2326" t="s">
        <v>4436</v>
      </c>
      <c r="C2326">
        <v>0</v>
      </c>
      <c r="D2326">
        <v>0</v>
      </c>
      <c r="E2326">
        <v>0</v>
      </c>
      <c r="F2326">
        <v>0</v>
      </c>
    </row>
    <row r="2327" spans="1:6" x14ac:dyDescent="0.25">
      <c r="A2327" t="s">
        <v>4437</v>
      </c>
      <c r="B2327" t="s">
        <v>4438</v>
      </c>
      <c r="C2327">
        <v>0</v>
      </c>
      <c r="D2327">
        <v>0</v>
      </c>
      <c r="E2327">
        <v>0</v>
      </c>
      <c r="F2327">
        <v>0</v>
      </c>
    </row>
    <row r="2328" spans="1:6" x14ac:dyDescent="0.25">
      <c r="A2328" t="s">
        <v>4439</v>
      </c>
      <c r="B2328" t="s">
        <v>4440</v>
      </c>
      <c r="C2328">
        <v>0</v>
      </c>
      <c r="D2328">
        <v>0</v>
      </c>
      <c r="E2328">
        <v>0</v>
      </c>
      <c r="F2328">
        <v>0</v>
      </c>
    </row>
    <row r="2329" spans="1:6" x14ac:dyDescent="0.25">
      <c r="A2329" t="s">
        <v>4441</v>
      </c>
      <c r="B2329" t="s">
        <v>4442</v>
      </c>
      <c r="C2329">
        <v>0</v>
      </c>
      <c r="D2329">
        <v>0</v>
      </c>
      <c r="E2329">
        <v>0</v>
      </c>
      <c r="F2329">
        <v>0</v>
      </c>
    </row>
    <row r="2330" spans="1:6" x14ac:dyDescent="0.25">
      <c r="A2330" t="s">
        <v>4443</v>
      </c>
      <c r="B2330" t="s">
        <v>3859</v>
      </c>
      <c r="C2330">
        <v>0</v>
      </c>
      <c r="D2330">
        <v>0</v>
      </c>
      <c r="E2330">
        <v>0</v>
      </c>
      <c r="F2330">
        <v>0</v>
      </c>
    </row>
    <row r="2331" spans="1:6" x14ac:dyDescent="0.25">
      <c r="A2331" t="s">
        <v>4444</v>
      </c>
      <c r="B2331" t="s">
        <v>3861</v>
      </c>
      <c r="C2331">
        <v>0</v>
      </c>
      <c r="D2331">
        <v>0</v>
      </c>
      <c r="E2331">
        <v>0</v>
      </c>
      <c r="F2331">
        <v>0</v>
      </c>
    </row>
    <row r="2332" spans="1:6" x14ac:dyDescent="0.25">
      <c r="A2332" t="s">
        <v>4445</v>
      </c>
      <c r="B2332" t="s">
        <v>4446</v>
      </c>
      <c r="C2332">
        <v>0</v>
      </c>
      <c r="D2332">
        <v>0</v>
      </c>
      <c r="E2332">
        <v>0</v>
      </c>
      <c r="F2332">
        <v>0</v>
      </c>
    </row>
    <row r="2333" spans="1:6" x14ac:dyDescent="0.25">
      <c r="A2333" t="s">
        <v>4447</v>
      </c>
      <c r="B2333" t="s">
        <v>4448</v>
      </c>
      <c r="C2333">
        <v>0</v>
      </c>
      <c r="D2333">
        <v>0</v>
      </c>
      <c r="E2333">
        <v>0</v>
      </c>
      <c r="F2333">
        <v>0</v>
      </c>
    </row>
    <row r="2334" spans="1:6" x14ac:dyDescent="0.25">
      <c r="A2334" t="s">
        <v>4449</v>
      </c>
      <c r="B2334" t="s">
        <v>3942</v>
      </c>
      <c r="C2334">
        <v>0</v>
      </c>
      <c r="D2334">
        <v>0</v>
      </c>
      <c r="E2334">
        <v>0</v>
      </c>
      <c r="F2334">
        <v>0</v>
      </c>
    </row>
    <row r="2335" spans="1:6" x14ac:dyDescent="0.25">
      <c r="A2335" t="s">
        <v>4450</v>
      </c>
      <c r="B2335" t="s">
        <v>4451</v>
      </c>
      <c r="C2335">
        <v>0</v>
      </c>
      <c r="D2335">
        <v>0</v>
      </c>
      <c r="E2335">
        <v>0</v>
      </c>
      <c r="F2335">
        <v>0</v>
      </c>
    </row>
    <row r="2336" spans="1:6" x14ac:dyDescent="0.25">
      <c r="A2336" t="s">
        <v>4452</v>
      </c>
      <c r="B2336" t="s">
        <v>3946</v>
      </c>
      <c r="C2336">
        <v>0</v>
      </c>
      <c r="D2336">
        <v>0</v>
      </c>
      <c r="E2336">
        <v>0</v>
      </c>
      <c r="F2336">
        <v>0</v>
      </c>
    </row>
    <row r="2337" spans="1:6" x14ac:dyDescent="0.25">
      <c r="A2337" t="s">
        <v>4453</v>
      </c>
      <c r="B2337" t="s">
        <v>3948</v>
      </c>
      <c r="C2337">
        <v>0</v>
      </c>
      <c r="D2337">
        <v>0</v>
      </c>
      <c r="E2337">
        <v>0</v>
      </c>
      <c r="F2337">
        <v>0</v>
      </c>
    </row>
    <row r="2338" spans="1:6" x14ac:dyDescent="0.25">
      <c r="A2338" t="s">
        <v>4454</v>
      </c>
      <c r="B2338" t="s">
        <v>3857</v>
      </c>
      <c r="C2338">
        <v>0</v>
      </c>
      <c r="D2338">
        <v>0</v>
      </c>
      <c r="E2338">
        <v>0</v>
      </c>
      <c r="F2338">
        <v>0</v>
      </c>
    </row>
    <row r="2339" spans="1:6" x14ac:dyDescent="0.25">
      <c r="A2339" t="s">
        <v>4455</v>
      </c>
      <c r="B2339" t="s">
        <v>3861</v>
      </c>
      <c r="C2339">
        <v>0</v>
      </c>
      <c r="D2339">
        <v>0</v>
      </c>
      <c r="E2339">
        <v>0</v>
      </c>
      <c r="F2339">
        <v>0</v>
      </c>
    </row>
    <row r="2340" spans="1:6" x14ac:dyDescent="0.25">
      <c r="A2340" t="s">
        <v>4456</v>
      </c>
      <c r="B2340" t="s">
        <v>4457</v>
      </c>
      <c r="C2340" s="1">
        <v>89059274.700000003</v>
      </c>
      <c r="D2340" s="1">
        <v>24932.74</v>
      </c>
      <c r="E2340" s="1">
        <v>7874356</v>
      </c>
      <c r="F2340" s="1">
        <v>96908697.959999993</v>
      </c>
    </row>
    <row r="2341" spans="1:6" x14ac:dyDescent="0.25">
      <c r="A2341" t="s">
        <v>4458</v>
      </c>
      <c r="B2341" t="s">
        <v>4457</v>
      </c>
      <c r="C2341" s="1">
        <v>89059274.700000003</v>
      </c>
      <c r="D2341" s="1">
        <v>24932.74</v>
      </c>
      <c r="E2341" s="1">
        <v>7874356</v>
      </c>
      <c r="F2341" s="1">
        <v>96908697.959999993</v>
      </c>
    </row>
    <row r="2342" spans="1:6" x14ac:dyDescent="0.25">
      <c r="A2342" t="s">
        <v>4459</v>
      </c>
      <c r="B2342" t="s">
        <v>4460</v>
      </c>
      <c r="C2342">
        <v>0</v>
      </c>
      <c r="D2342">
        <v>0</v>
      </c>
      <c r="E2342">
        <v>0</v>
      </c>
      <c r="F2342">
        <v>0</v>
      </c>
    </row>
    <row r="2343" spans="1:6" x14ac:dyDescent="0.25">
      <c r="A2343" t="s">
        <v>4461</v>
      </c>
      <c r="B2343" t="s">
        <v>4462</v>
      </c>
      <c r="C2343" s="1">
        <v>425919.16</v>
      </c>
      <c r="D2343">
        <v>0</v>
      </c>
      <c r="E2343">
        <v>0</v>
      </c>
      <c r="F2343" s="1">
        <v>425919.16</v>
      </c>
    </row>
    <row r="2344" spans="1:6" x14ac:dyDescent="0.25">
      <c r="A2344" t="s">
        <v>4463</v>
      </c>
      <c r="B2344" t="s">
        <v>4464</v>
      </c>
      <c r="C2344">
        <v>0</v>
      </c>
      <c r="D2344">
        <v>0</v>
      </c>
      <c r="E2344">
        <v>0</v>
      </c>
      <c r="F2344">
        <v>0</v>
      </c>
    </row>
    <row r="2345" spans="1:6" x14ac:dyDescent="0.25">
      <c r="A2345" t="s">
        <v>4465</v>
      </c>
      <c r="B2345" t="s">
        <v>4466</v>
      </c>
      <c r="C2345" s="1">
        <v>682119.78</v>
      </c>
      <c r="D2345">
        <v>0</v>
      </c>
      <c r="E2345" s="1">
        <v>28200</v>
      </c>
      <c r="F2345" s="1">
        <v>710319.78</v>
      </c>
    </row>
    <row r="2346" spans="1:6" x14ac:dyDescent="0.25">
      <c r="A2346" t="s">
        <v>4467</v>
      </c>
      <c r="B2346" t="s">
        <v>4468</v>
      </c>
      <c r="C2346">
        <v>0</v>
      </c>
      <c r="D2346">
        <v>0</v>
      </c>
      <c r="E2346">
        <v>0</v>
      </c>
      <c r="F2346">
        <v>0</v>
      </c>
    </row>
    <row r="2347" spans="1:6" x14ac:dyDescent="0.25">
      <c r="A2347" t="s">
        <v>4469</v>
      </c>
      <c r="B2347" t="s">
        <v>4470</v>
      </c>
      <c r="C2347">
        <v>0</v>
      </c>
      <c r="D2347">
        <v>0</v>
      </c>
      <c r="E2347">
        <v>0</v>
      </c>
      <c r="F2347">
        <v>0</v>
      </c>
    </row>
    <row r="2348" spans="1:6" x14ac:dyDescent="0.25">
      <c r="A2348" t="s">
        <v>4471</v>
      </c>
      <c r="B2348" t="s">
        <v>4472</v>
      </c>
      <c r="C2348" s="1">
        <v>85386852.349999994</v>
      </c>
      <c r="D2348" s="1">
        <v>23367.4</v>
      </c>
      <c r="E2348" s="1">
        <v>7587128.3499999996</v>
      </c>
      <c r="F2348" s="1">
        <v>92950613.299999997</v>
      </c>
    </row>
    <row r="2349" spans="1:6" x14ac:dyDescent="0.25">
      <c r="A2349" t="s">
        <v>4473</v>
      </c>
      <c r="B2349" t="s">
        <v>4474</v>
      </c>
      <c r="C2349">
        <v>0</v>
      </c>
      <c r="D2349">
        <v>0</v>
      </c>
      <c r="E2349">
        <v>0</v>
      </c>
      <c r="F2349">
        <v>0</v>
      </c>
    </row>
    <row r="2350" spans="1:6" x14ac:dyDescent="0.25">
      <c r="A2350" t="s">
        <v>4475</v>
      </c>
      <c r="B2350" t="s">
        <v>4476</v>
      </c>
      <c r="C2350">
        <v>0</v>
      </c>
      <c r="D2350">
        <v>0</v>
      </c>
      <c r="E2350">
        <v>0</v>
      </c>
      <c r="F2350">
        <v>0</v>
      </c>
    </row>
    <row r="2351" spans="1:6" x14ac:dyDescent="0.25">
      <c r="A2351" t="s">
        <v>4477</v>
      </c>
      <c r="B2351" t="s">
        <v>4478</v>
      </c>
      <c r="C2351">
        <v>0</v>
      </c>
      <c r="D2351">
        <v>0</v>
      </c>
      <c r="E2351">
        <v>0</v>
      </c>
      <c r="F2351">
        <v>0</v>
      </c>
    </row>
    <row r="2352" spans="1:6" x14ac:dyDescent="0.25">
      <c r="A2352" t="s">
        <v>4479</v>
      </c>
      <c r="B2352" t="s">
        <v>4480</v>
      </c>
      <c r="C2352">
        <v>0</v>
      </c>
      <c r="D2352">
        <v>0</v>
      </c>
      <c r="E2352">
        <v>0</v>
      </c>
      <c r="F2352">
        <v>0</v>
      </c>
    </row>
    <row r="2353" spans="1:6" x14ac:dyDescent="0.25">
      <c r="A2353" t="s">
        <v>4481</v>
      </c>
      <c r="B2353" t="s">
        <v>4482</v>
      </c>
      <c r="C2353">
        <v>0</v>
      </c>
      <c r="D2353">
        <v>0</v>
      </c>
      <c r="E2353">
        <v>0</v>
      </c>
      <c r="F2353">
        <v>0</v>
      </c>
    </row>
    <row r="2354" spans="1:6" x14ac:dyDescent="0.25">
      <c r="A2354" t="s">
        <v>4483</v>
      </c>
      <c r="B2354" t="s">
        <v>4484</v>
      </c>
      <c r="C2354">
        <v>0</v>
      </c>
      <c r="D2354">
        <v>0</v>
      </c>
      <c r="E2354">
        <v>0</v>
      </c>
      <c r="F2354">
        <v>0</v>
      </c>
    </row>
    <row r="2355" spans="1:6" x14ac:dyDescent="0.25">
      <c r="A2355" t="s">
        <v>4485</v>
      </c>
      <c r="B2355" t="s">
        <v>4486</v>
      </c>
      <c r="C2355" s="1">
        <v>2327642.91</v>
      </c>
      <c r="D2355" s="1">
        <v>1565.34</v>
      </c>
      <c r="E2355" s="1">
        <v>234837.65</v>
      </c>
      <c r="F2355" s="1">
        <v>2560915.2200000002</v>
      </c>
    </row>
    <row r="2356" spans="1:6" x14ac:dyDescent="0.25">
      <c r="A2356" t="s">
        <v>4487</v>
      </c>
      <c r="B2356" t="s">
        <v>4488</v>
      </c>
      <c r="C2356" s="1">
        <v>36600</v>
      </c>
      <c r="D2356">
        <v>0</v>
      </c>
      <c r="E2356">
        <v>600</v>
      </c>
      <c r="F2356" s="1">
        <v>37200</v>
      </c>
    </row>
    <row r="2357" spans="1:6" x14ac:dyDescent="0.25">
      <c r="A2357" t="s">
        <v>4489</v>
      </c>
      <c r="B2357" t="s">
        <v>4490</v>
      </c>
      <c r="C2357">
        <v>0</v>
      </c>
      <c r="D2357">
        <v>0</v>
      </c>
      <c r="E2357">
        <v>0</v>
      </c>
      <c r="F2357">
        <v>0</v>
      </c>
    </row>
    <row r="2358" spans="1:6" x14ac:dyDescent="0.25">
      <c r="A2358" t="s">
        <v>4491</v>
      </c>
      <c r="B2358" t="s">
        <v>4492</v>
      </c>
      <c r="C2358" s="1">
        <v>200140.5</v>
      </c>
      <c r="D2358">
        <v>0</v>
      </c>
      <c r="E2358" s="1">
        <v>23590</v>
      </c>
      <c r="F2358" s="1">
        <v>223730.5</v>
      </c>
    </row>
    <row r="2359" spans="1:6" x14ac:dyDescent="0.25">
      <c r="A2359" t="s">
        <v>4493</v>
      </c>
      <c r="B2359" t="s">
        <v>3859</v>
      </c>
      <c r="C2359">
        <v>0</v>
      </c>
      <c r="D2359">
        <v>0</v>
      </c>
      <c r="E2359">
        <v>0</v>
      </c>
      <c r="F2359">
        <v>0</v>
      </c>
    </row>
    <row r="2360" spans="1:6" x14ac:dyDescent="0.25">
      <c r="A2360" t="s">
        <v>4494</v>
      </c>
      <c r="B2360" t="s">
        <v>3861</v>
      </c>
      <c r="C2360">
        <v>0</v>
      </c>
      <c r="D2360">
        <v>0</v>
      </c>
      <c r="E2360">
        <v>0</v>
      </c>
      <c r="F2360">
        <v>0</v>
      </c>
    </row>
    <row r="2361" spans="1:6" x14ac:dyDescent="0.25">
      <c r="A2361" t="s">
        <v>29</v>
      </c>
      <c r="B2361" t="s">
        <v>4495</v>
      </c>
      <c r="C2361" s="1">
        <v>320863200.97000003</v>
      </c>
      <c r="D2361" s="1">
        <v>6512797.21</v>
      </c>
      <c r="E2361" s="1">
        <v>25436782</v>
      </c>
      <c r="F2361" s="1">
        <v>339787185.75999999</v>
      </c>
    </row>
    <row r="2362" spans="1:6" x14ac:dyDescent="0.25">
      <c r="A2362" t="s">
        <v>4496</v>
      </c>
      <c r="B2362" t="s">
        <v>4497</v>
      </c>
      <c r="C2362">
        <v>0</v>
      </c>
      <c r="D2362">
        <v>0</v>
      </c>
      <c r="E2362">
        <v>0</v>
      </c>
      <c r="F2362">
        <v>0</v>
      </c>
    </row>
    <row r="2363" spans="1:6" x14ac:dyDescent="0.25">
      <c r="A2363" t="s">
        <v>4498</v>
      </c>
      <c r="B2363" t="s">
        <v>4499</v>
      </c>
      <c r="C2363">
        <v>0</v>
      </c>
      <c r="D2363">
        <v>0</v>
      </c>
      <c r="E2363">
        <v>0</v>
      </c>
      <c r="F2363">
        <v>0</v>
      </c>
    </row>
    <row r="2364" spans="1:6" x14ac:dyDescent="0.25">
      <c r="A2364" t="s">
        <v>4500</v>
      </c>
      <c r="B2364" t="s">
        <v>4501</v>
      </c>
      <c r="C2364">
        <v>0</v>
      </c>
      <c r="D2364">
        <v>0</v>
      </c>
      <c r="E2364">
        <v>0</v>
      </c>
      <c r="F2364">
        <v>0</v>
      </c>
    </row>
    <row r="2365" spans="1:6" x14ac:dyDescent="0.25">
      <c r="A2365" t="s">
        <v>4502</v>
      </c>
      <c r="B2365" t="s">
        <v>4503</v>
      </c>
      <c r="C2365" s="1">
        <v>268685139.44999999</v>
      </c>
      <c r="D2365" s="1">
        <v>6454959.6100000003</v>
      </c>
      <c r="E2365" s="1">
        <v>22592356.77</v>
      </c>
      <c r="F2365" s="1">
        <v>284822536.61000001</v>
      </c>
    </row>
    <row r="2366" spans="1:6" x14ac:dyDescent="0.25">
      <c r="A2366" t="s">
        <v>4504</v>
      </c>
      <c r="B2366" t="s">
        <v>4505</v>
      </c>
      <c r="C2366" s="1">
        <v>268685139.44999999</v>
      </c>
      <c r="D2366" s="1">
        <v>6454959.6100000003</v>
      </c>
      <c r="E2366" s="1">
        <v>22592356.77</v>
      </c>
      <c r="F2366" s="1">
        <v>284822536.61000001</v>
      </c>
    </row>
    <row r="2367" spans="1:6" x14ac:dyDescent="0.25">
      <c r="A2367" t="s">
        <v>4506</v>
      </c>
      <c r="B2367" t="s">
        <v>4507</v>
      </c>
      <c r="C2367" s="1">
        <v>227969375.22</v>
      </c>
      <c r="D2367" s="1">
        <v>5248138.58</v>
      </c>
      <c r="E2367" s="1">
        <v>18725022.5</v>
      </c>
      <c r="F2367" s="1">
        <v>241446259.13999999</v>
      </c>
    </row>
    <row r="2368" spans="1:6" x14ac:dyDescent="0.25">
      <c r="A2368" t="s">
        <v>4508</v>
      </c>
      <c r="B2368" t="s">
        <v>4509</v>
      </c>
      <c r="C2368" s="1">
        <v>1973074.4</v>
      </c>
      <c r="D2368">
        <v>0</v>
      </c>
      <c r="E2368" s="1">
        <v>81100</v>
      </c>
      <c r="F2368" s="1">
        <v>2054174.4</v>
      </c>
    </row>
    <row r="2369" spans="1:6" x14ac:dyDescent="0.25">
      <c r="A2369" t="s">
        <v>4510</v>
      </c>
      <c r="B2369" t="s">
        <v>4511</v>
      </c>
      <c r="C2369">
        <v>0</v>
      </c>
      <c r="D2369">
        <v>0</v>
      </c>
      <c r="E2369">
        <v>0</v>
      </c>
      <c r="F2369">
        <v>0</v>
      </c>
    </row>
    <row r="2370" spans="1:6" x14ac:dyDescent="0.25">
      <c r="A2370" t="s">
        <v>4512</v>
      </c>
      <c r="B2370" t="s">
        <v>4165</v>
      </c>
      <c r="C2370" s="1">
        <v>35348</v>
      </c>
      <c r="D2370" s="1">
        <v>1453.25</v>
      </c>
      <c r="E2370" s="1">
        <v>5813</v>
      </c>
      <c r="F2370" s="1">
        <v>39707.75</v>
      </c>
    </row>
    <row r="2371" spans="1:6" x14ac:dyDescent="0.25">
      <c r="A2371" t="s">
        <v>4513</v>
      </c>
      <c r="B2371" t="s">
        <v>4514</v>
      </c>
      <c r="C2371" s="1">
        <v>16226473.630000001</v>
      </c>
      <c r="D2371" s="1">
        <v>324661.84999999998</v>
      </c>
      <c r="E2371" s="1">
        <v>1523762.82</v>
      </c>
      <c r="F2371" s="1">
        <v>17425574.600000001</v>
      </c>
    </row>
    <row r="2372" spans="1:6" x14ac:dyDescent="0.25">
      <c r="A2372" t="s">
        <v>4515</v>
      </c>
      <c r="B2372" t="s">
        <v>4516</v>
      </c>
      <c r="C2372">
        <v>0</v>
      </c>
      <c r="D2372">
        <v>0</v>
      </c>
      <c r="E2372">
        <v>0</v>
      </c>
      <c r="F2372">
        <v>0</v>
      </c>
    </row>
    <row r="2373" spans="1:6" x14ac:dyDescent="0.25">
      <c r="A2373" t="s">
        <v>4517</v>
      </c>
      <c r="B2373" t="s">
        <v>4518</v>
      </c>
      <c r="C2373" s="1">
        <v>812484.67</v>
      </c>
      <c r="D2373">
        <v>0</v>
      </c>
      <c r="E2373" s="1">
        <v>225680</v>
      </c>
      <c r="F2373" s="1">
        <v>1038164.67</v>
      </c>
    </row>
    <row r="2374" spans="1:6" x14ac:dyDescent="0.25">
      <c r="A2374" t="s">
        <v>4519</v>
      </c>
      <c r="B2374" t="s">
        <v>4520</v>
      </c>
      <c r="C2374" s="1">
        <v>1147949.55</v>
      </c>
      <c r="D2374" s="1">
        <v>19442</v>
      </c>
      <c r="E2374" s="1">
        <v>45029.599999999999</v>
      </c>
      <c r="F2374" s="1">
        <v>1173537.1499999999</v>
      </c>
    </row>
    <row r="2375" spans="1:6" x14ac:dyDescent="0.25">
      <c r="A2375" t="s">
        <v>4521</v>
      </c>
      <c r="B2375" t="s">
        <v>4522</v>
      </c>
      <c r="C2375">
        <v>0</v>
      </c>
      <c r="D2375">
        <v>0</v>
      </c>
      <c r="E2375">
        <v>0</v>
      </c>
      <c r="F2375">
        <v>0</v>
      </c>
    </row>
    <row r="2376" spans="1:6" x14ac:dyDescent="0.25">
      <c r="A2376" t="s">
        <v>4523</v>
      </c>
      <c r="B2376" t="s">
        <v>4524</v>
      </c>
      <c r="C2376">
        <v>0</v>
      </c>
      <c r="D2376">
        <v>0</v>
      </c>
      <c r="E2376">
        <v>0</v>
      </c>
      <c r="F2376">
        <v>0</v>
      </c>
    </row>
    <row r="2377" spans="1:6" x14ac:dyDescent="0.25">
      <c r="A2377" t="s">
        <v>4525</v>
      </c>
      <c r="B2377" t="s">
        <v>4526</v>
      </c>
      <c r="C2377">
        <v>0</v>
      </c>
      <c r="D2377">
        <v>0</v>
      </c>
      <c r="E2377">
        <v>0</v>
      </c>
      <c r="F2377">
        <v>0</v>
      </c>
    </row>
    <row r="2378" spans="1:6" x14ac:dyDescent="0.25">
      <c r="A2378" t="s">
        <v>4527</v>
      </c>
      <c r="B2378" t="s">
        <v>4528</v>
      </c>
      <c r="C2378">
        <v>0</v>
      </c>
      <c r="D2378">
        <v>0</v>
      </c>
      <c r="E2378">
        <v>0</v>
      </c>
      <c r="F2378">
        <v>0</v>
      </c>
    </row>
    <row r="2379" spans="1:6" x14ac:dyDescent="0.25">
      <c r="A2379" t="s">
        <v>4529</v>
      </c>
      <c r="B2379" t="s">
        <v>4530</v>
      </c>
      <c r="C2379" s="1">
        <v>412863.74</v>
      </c>
      <c r="D2379" s="1">
        <v>45354.77</v>
      </c>
      <c r="E2379" s="1">
        <v>90709.48</v>
      </c>
      <c r="F2379" s="1">
        <v>458218.45</v>
      </c>
    </row>
    <row r="2380" spans="1:6" x14ac:dyDescent="0.25">
      <c r="A2380" t="s">
        <v>4531</v>
      </c>
      <c r="B2380" t="s">
        <v>4532</v>
      </c>
      <c r="C2380" s="1">
        <v>2980827.62</v>
      </c>
      <c r="D2380">
        <v>0</v>
      </c>
      <c r="E2380" s="1">
        <v>167567.4</v>
      </c>
      <c r="F2380" s="1">
        <v>3148395.02</v>
      </c>
    </row>
    <row r="2381" spans="1:6" x14ac:dyDescent="0.25">
      <c r="A2381" t="s">
        <v>4533</v>
      </c>
      <c r="B2381" t="s">
        <v>4534</v>
      </c>
      <c r="C2381" s="1">
        <v>60304.98</v>
      </c>
      <c r="D2381">
        <v>0</v>
      </c>
      <c r="E2381">
        <v>0</v>
      </c>
      <c r="F2381" s="1">
        <v>60304.98</v>
      </c>
    </row>
    <row r="2382" spans="1:6" x14ac:dyDescent="0.25">
      <c r="A2382" t="s">
        <v>4535</v>
      </c>
      <c r="B2382" t="s">
        <v>4009</v>
      </c>
      <c r="C2382" s="1">
        <v>15513702.52</v>
      </c>
      <c r="D2382" s="1">
        <v>815909.16</v>
      </c>
      <c r="E2382" s="1">
        <v>1631822.74</v>
      </c>
      <c r="F2382" s="1">
        <v>16329616.1</v>
      </c>
    </row>
    <row r="2383" spans="1:6" x14ac:dyDescent="0.25">
      <c r="A2383" t="s">
        <v>4536</v>
      </c>
      <c r="B2383" t="s">
        <v>4537</v>
      </c>
      <c r="C2383">
        <v>0</v>
      </c>
      <c r="D2383">
        <v>0</v>
      </c>
      <c r="E2383">
        <v>0</v>
      </c>
      <c r="F2383">
        <v>0</v>
      </c>
    </row>
    <row r="2384" spans="1:6" x14ac:dyDescent="0.25">
      <c r="A2384" t="s">
        <v>4538</v>
      </c>
      <c r="B2384" t="s">
        <v>4539</v>
      </c>
      <c r="C2384">
        <v>0</v>
      </c>
      <c r="D2384">
        <v>0</v>
      </c>
      <c r="E2384">
        <v>0</v>
      </c>
      <c r="F2384">
        <v>0</v>
      </c>
    </row>
    <row r="2385" spans="1:6" x14ac:dyDescent="0.25">
      <c r="A2385" t="s">
        <v>4540</v>
      </c>
      <c r="B2385" t="s">
        <v>4541</v>
      </c>
      <c r="C2385">
        <v>0</v>
      </c>
      <c r="D2385">
        <v>0</v>
      </c>
      <c r="E2385">
        <v>0</v>
      </c>
      <c r="F2385">
        <v>0</v>
      </c>
    </row>
    <row r="2386" spans="1:6" x14ac:dyDescent="0.25">
      <c r="A2386" t="s">
        <v>4542</v>
      </c>
      <c r="B2386" t="s">
        <v>4543</v>
      </c>
      <c r="C2386" s="1">
        <v>1552255.12</v>
      </c>
      <c r="D2386">
        <v>0</v>
      </c>
      <c r="E2386" s="1">
        <v>95849.23</v>
      </c>
      <c r="F2386" s="1">
        <v>1648104.35</v>
      </c>
    </row>
    <row r="2387" spans="1:6" x14ac:dyDescent="0.25">
      <c r="A2387" t="s">
        <v>4544</v>
      </c>
      <c r="B2387" t="s">
        <v>4545</v>
      </c>
      <c r="C2387">
        <v>480</v>
      </c>
      <c r="D2387">
        <v>0</v>
      </c>
      <c r="E2387">
        <v>0</v>
      </c>
      <c r="F2387">
        <v>480</v>
      </c>
    </row>
    <row r="2388" spans="1:6" x14ac:dyDescent="0.25">
      <c r="A2388" t="s">
        <v>4546</v>
      </c>
      <c r="B2388" t="s">
        <v>4547</v>
      </c>
      <c r="C2388">
        <v>0</v>
      </c>
      <c r="D2388">
        <v>0</v>
      </c>
      <c r="E2388">
        <v>0</v>
      </c>
      <c r="F2388">
        <v>0</v>
      </c>
    </row>
    <row r="2389" spans="1:6" x14ac:dyDescent="0.25">
      <c r="A2389" t="s">
        <v>4548</v>
      </c>
      <c r="B2389" t="s">
        <v>3855</v>
      </c>
      <c r="C2389">
        <v>0</v>
      </c>
      <c r="D2389">
        <v>0</v>
      </c>
      <c r="E2389">
        <v>0</v>
      </c>
      <c r="F2389">
        <v>0</v>
      </c>
    </row>
    <row r="2390" spans="1:6" x14ac:dyDescent="0.25">
      <c r="A2390" t="s">
        <v>4549</v>
      </c>
      <c r="B2390" t="s">
        <v>4550</v>
      </c>
      <c r="C2390">
        <v>0</v>
      </c>
      <c r="D2390">
        <v>0</v>
      </c>
      <c r="E2390">
        <v>0</v>
      </c>
      <c r="F2390">
        <v>0</v>
      </c>
    </row>
    <row r="2391" spans="1:6" x14ac:dyDescent="0.25">
      <c r="A2391" t="s">
        <v>4551</v>
      </c>
      <c r="B2391" t="s">
        <v>3859</v>
      </c>
      <c r="C2391">
        <v>0</v>
      </c>
      <c r="D2391">
        <v>0</v>
      </c>
      <c r="E2391">
        <v>0</v>
      </c>
      <c r="F2391">
        <v>0</v>
      </c>
    </row>
    <row r="2392" spans="1:6" x14ac:dyDescent="0.25">
      <c r="A2392" t="s">
        <v>4552</v>
      </c>
      <c r="B2392" t="s">
        <v>3861</v>
      </c>
      <c r="C2392">
        <v>0</v>
      </c>
      <c r="D2392">
        <v>0</v>
      </c>
      <c r="E2392">
        <v>0</v>
      </c>
      <c r="F2392">
        <v>0</v>
      </c>
    </row>
    <row r="2393" spans="1:6" x14ac:dyDescent="0.25">
      <c r="A2393" t="s">
        <v>4553</v>
      </c>
      <c r="B2393" t="s">
        <v>4554</v>
      </c>
      <c r="C2393">
        <v>0</v>
      </c>
      <c r="D2393">
        <v>0</v>
      </c>
      <c r="E2393">
        <v>0</v>
      </c>
      <c r="F2393">
        <v>0</v>
      </c>
    </row>
    <row r="2394" spans="1:6" x14ac:dyDescent="0.25">
      <c r="A2394" t="s">
        <v>4555</v>
      </c>
      <c r="B2394" t="s">
        <v>4556</v>
      </c>
      <c r="C2394">
        <v>0</v>
      </c>
      <c r="D2394">
        <v>0</v>
      </c>
      <c r="E2394">
        <v>0</v>
      </c>
      <c r="F2394">
        <v>0</v>
      </c>
    </row>
    <row r="2395" spans="1:6" x14ac:dyDescent="0.25">
      <c r="A2395" t="s">
        <v>4557</v>
      </c>
      <c r="B2395" t="s">
        <v>4558</v>
      </c>
      <c r="C2395">
        <v>0</v>
      </c>
      <c r="D2395">
        <v>0</v>
      </c>
      <c r="E2395">
        <v>0</v>
      </c>
      <c r="F2395">
        <v>0</v>
      </c>
    </row>
    <row r="2396" spans="1:6" x14ac:dyDescent="0.25">
      <c r="A2396" t="s">
        <v>4559</v>
      </c>
      <c r="B2396" t="s">
        <v>4560</v>
      </c>
      <c r="C2396">
        <v>0</v>
      </c>
      <c r="D2396">
        <v>0</v>
      </c>
      <c r="E2396">
        <v>0</v>
      </c>
      <c r="F2396">
        <v>0</v>
      </c>
    </row>
    <row r="2397" spans="1:6" x14ac:dyDescent="0.25">
      <c r="A2397" t="s">
        <v>4561</v>
      </c>
      <c r="B2397" t="s">
        <v>4562</v>
      </c>
      <c r="C2397">
        <v>0</v>
      </c>
      <c r="D2397">
        <v>0</v>
      </c>
      <c r="E2397">
        <v>0</v>
      </c>
      <c r="F2397">
        <v>0</v>
      </c>
    </row>
    <row r="2398" spans="1:6" x14ac:dyDescent="0.25">
      <c r="A2398" t="s">
        <v>4563</v>
      </c>
      <c r="B2398" t="s">
        <v>4564</v>
      </c>
      <c r="C2398">
        <v>0</v>
      </c>
      <c r="D2398">
        <v>0</v>
      </c>
      <c r="E2398">
        <v>0</v>
      </c>
      <c r="F2398">
        <v>0</v>
      </c>
    </row>
    <row r="2399" spans="1:6" x14ac:dyDescent="0.25">
      <c r="A2399" t="s">
        <v>4565</v>
      </c>
      <c r="B2399" t="s">
        <v>4566</v>
      </c>
      <c r="C2399">
        <v>0</v>
      </c>
      <c r="D2399">
        <v>0</v>
      </c>
      <c r="E2399">
        <v>0</v>
      </c>
      <c r="F2399">
        <v>0</v>
      </c>
    </row>
    <row r="2400" spans="1:6" x14ac:dyDescent="0.25">
      <c r="A2400" t="s">
        <v>4567</v>
      </c>
      <c r="B2400" t="s">
        <v>3855</v>
      </c>
      <c r="C2400">
        <v>0</v>
      </c>
      <c r="D2400">
        <v>0</v>
      </c>
      <c r="E2400">
        <v>0</v>
      </c>
      <c r="F2400">
        <v>0</v>
      </c>
    </row>
    <row r="2401" spans="1:6" x14ac:dyDescent="0.25">
      <c r="A2401" t="s">
        <v>4568</v>
      </c>
      <c r="B2401" t="s">
        <v>3857</v>
      </c>
      <c r="C2401">
        <v>0</v>
      </c>
      <c r="D2401">
        <v>0</v>
      </c>
      <c r="E2401">
        <v>0</v>
      </c>
      <c r="F2401">
        <v>0</v>
      </c>
    </row>
    <row r="2402" spans="1:6" x14ac:dyDescent="0.25">
      <c r="A2402" t="s">
        <v>4569</v>
      </c>
      <c r="B2402" t="s">
        <v>3859</v>
      </c>
      <c r="C2402">
        <v>0</v>
      </c>
      <c r="D2402">
        <v>0</v>
      </c>
      <c r="E2402">
        <v>0</v>
      </c>
      <c r="F2402">
        <v>0</v>
      </c>
    </row>
    <row r="2403" spans="1:6" x14ac:dyDescent="0.25">
      <c r="A2403" t="s">
        <v>4570</v>
      </c>
      <c r="B2403" t="s">
        <v>3861</v>
      </c>
      <c r="C2403">
        <v>0</v>
      </c>
      <c r="D2403">
        <v>0</v>
      </c>
      <c r="E2403">
        <v>0</v>
      </c>
      <c r="F2403">
        <v>0</v>
      </c>
    </row>
    <row r="2404" spans="1:6" x14ac:dyDescent="0.25">
      <c r="A2404" t="s">
        <v>4571</v>
      </c>
      <c r="B2404" t="s">
        <v>4572</v>
      </c>
      <c r="C2404">
        <v>0</v>
      </c>
      <c r="D2404">
        <v>0</v>
      </c>
      <c r="E2404">
        <v>0</v>
      </c>
      <c r="F2404">
        <v>0</v>
      </c>
    </row>
    <row r="2405" spans="1:6" x14ac:dyDescent="0.25">
      <c r="A2405" t="s">
        <v>4573</v>
      </c>
      <c r="B2405" t="s">
        <v>4574</v>
      </c>
      <c r="C2405">
        <v>0</v>
      </c>
      <c r="D2405">
        <v>0</v>
      </c>
      <c r="E2405">
        <v>0</v>
      </c>
      <c r="F2405">
        <v>0</v>
      </c>
    </row>
    <row r="2406" spans="1:6" x14ac:dyDescent="0.25">
      <c r="A2406" t="s">
        <v>4575</v>
      </c>
      <c r="B2406" t="s">
        <v>4576</v>
      </c>
      <c r="C2406">
        <v>0</v>
      </c>
      <c r="D2406">
        <v>0</v>
      </c>
      <c r="E2406">
        <v>0</v>
      </c>
      <c r="F2406">
        <v>0</v>
      </c>
    </row>
    <row r="2407" spans="1:6" x14ac:dyDescent="0.25">
      <c r="A2407" t="s">
        <v>4577</v>
      </c>
      <c r="B2407" t="s">
        <v>3948</v>
      </c>
      <c r="C2407" s="1">
        <v>13473373.970000001</v>
      </c>
      <c r="D2407" s="1">
        <v>23167.4</v>
      </c>
      <c r="E2407" s="1">
        <v>948531.69</v>
      </c>
      <c r="F2407" s="1">
        <v>14398738.26</v>
      </c>
    </row>
    <row r="2408" spans="1:6" x14ac:dyDescent="0.25">
      <c r="A2408" t="s">
        <v>4578</v>
      </c>
      <c r="B2408" t="s">
        <v>3948</v>
      </c>
      <c r="C2408" s="1">
        <v>13473373.970000001</v>
      </c>
      <c r="D2408" s="1">
        <v>23167.4</v>
      </c>
      <c r="E2408" s="1">
        <v>948531.69</v>
      </c>
      <c r="F2408" s="1">
        <v>14398738.26</v>
      </c>
    </row>
    <row r="2409" spans="1:6" x14ac:dyDescent="0.25">
      <c r="A2409" t="s">
        <v>4579</v>
      </c>
      <c r="B2409" t="s">
        <v>4580</v>
      </c>
      <c r="C2409" s="1">
        <v>13312488.57</v>
      </c>
      <c r="D2409">
        <v>0</v>
      </c>
      <c r="E2409" s="1">
        <v>925364.29</v>
      </c>
      <c r="F2409" s="1">
        <v>14237852.859999999</v>
      </c>
    </row>
    <row r="2410" spans="1:6" x14ac:dyDescent="0.25">
      <c r="A2410" t="s">
        <v>4581</v>
      </c>
      <c r="B2410" t="s">
        <v>3946</v>
      </c>
      <c r="C2410" s="1">
        <v>160885.4</v>
      </c>
      <c r="D2410" s="1">
        <v>23167.4</v>
      </c>
      <c r="E2410" s="1">
        <v>23167.4</v>
      </c>
      <c r="F2410" s="1">
        <v>160885.4</v>
      </c>
    </row>
    <row r="2411" spans="1:6" x14ac:dyDescent="0.25">
      <c r="A2411" t="s">
        <v>4582</v>
      </c>
      <c r="B2411" t="s">
        <v>3859</v>
      </c>
      <c r="C2411">
        <v>0</v>
      </c>
      <c r="D2411">
        <v>0</v>
      </c>
      <c r="E2411">
        <v>0</v>
      </c>
      <c r="F2411">
        <v>0</v>
      </c>
    </row>
    <row r="2412" spans="1:6" x14ac:dyDescent="0.25">
      <c r="A2412" t="s">
        <v>4583</v>
      </c>
      <c r="B2412" t="s">
        <v>3861</v>
      </c>
      <c r="C2412">
        <v>0</v>
      </c>
      <c r="D2412">
        <v>0</v>
      </c>
      <c r="E2412">
        <v>0</v>
      </c>
      <c r="F2412">
        <v>0</v>
      </c>
    </row>
    <row r="2413" spans="1:6" x14ac:dyDescent="0.25">
      <c r="A2413" t="s">
        <v>4584</v>
      </c>
      <c r="B2413" t="s">
        <v>4585</v>
      </c>
      <c r="C2413">
        <v>0</v>
      </c>
      <c r="D2413">
        <v>0</v>
      </c>
      <c r="E2413">
        <v>0</v>
      </c>
      <c r="F2413">
        <v>0</v>
      </c>
    </row>
    <row r="2414" spans="1:6" x14ac:dyDescent="0.25">
      <c r="A2414" t="s">
        <v>4586</v>
      </c>
      <c r="B2414" t="s">
        <v>4587</v>
      </c>
      <c r="C2414">
        <v>0</v>
      </c>
      <c r="D2414">
        <v>0</v>
      </c>
      <c r="E2414">
        <v>0</v>
      </c>
      <c r="F2414">
        <v>0</v>
      </c>
    </row>
    <row r="2415" spans="1:6" x14ac:dyDescent="0.25">
      <c r="A2415" t="s">
        <v>4588</v>
      </c>
      <c r="B2415" t="s">
        <v>4589</v>
      </c>
      <c r="C2415">
        <v>0</v>
      </c>
      <c r="D2415">
        <v>0</v>
      </c>
      <c r="E2415">
        <v>0</v>
      </c>
      <c r="F2415">
        <v>0</v>
      </c>
    </row>
    <row r="2416" spans="1:6" x14ac:dyDescent="0.25">
      <c r="A2416" t="s">
        <v>4590</v>
      </c>
      <c r="B2416" t="s">
        <v>4591</v>
      </c>
      <c r="C2416" s="1">
        <v>478113.53</v>
      </c>
      <c r="D2416" s="1">
        <v>34670.199999999997</v>
      </c>
      <c r="E2416" s="1">
        <v>69338.570000000007</v>
      </c>
      <c r="F2416" s="1">
        <v>512781.9</v>
      </c>
    </row>
    <row r="2417" spans="1:6" x14ac:dyDescent="0.25">
      <c r="A2417" t="s">
        <v>4592</v>
      </c>
      <c r="B2417" t="s">
        <v>4593</v>
      </c>
      <c r="C2417" s="1">
        <v>478113.53</v>
      </c>
      <c r="D2417" s="1">
        <v>34670.199999999997</v>
      </c>
      <c r="E2417" s="1">
        <v>69338.570000000007</v>
      </c>
      <c r="F2417" s="1">
        <v>512781.9</v>
      </c>
    </row>
    <row r="2418" spans="1:6" x14ac:dyDescent="0.25">
      <c r="A2418" t="s">
        <v>4594</v>
      </c>
      <c r="B2418" t="s">
        <v>4595</v>
      </c>
      <c r="C2418">
        <v>0</v>
      </c>
      <c r="D2418">
        <v>0</v>
      </c>
      <c r="E2418">
        <v>0</v>
      </c>
      <c r="F2418">
        <v>0</v>
      </c>
    </row>
    <row r="2419" spans="1:6" x14ac:dyDescent="0.25">
      <c r="A2419" t="s">
        <v>4596</v>
      </c>
      <c r="B2419" t="s">
        <v>4597</v>
      </c>
      <c r="C2419" s="1">
        <v>478113.53</v>
      </c>
      <c r="D2419" s="1">
        <v>34670.199999999997</v>
      </c>
      <c r="E2419" s="1">
        <v>69338.570000000007</v>
      </c>
      <c r="F2419" s="1">
        <v>512781.9</v>
      </c>
    </row>
    <row r="2420" spans="1:6" x14ac:dyDescent="0.25">
      <c r="A2420" t="s">
        <v>4598</v>
      </c>
      <c r="B2420" t="s">
        <v>3859</v>
      </c>
      <c r="C2420">
        <v>0</v>
      </c>
      <c r="D2420">
        <v>0</v>
      </c>
      <c r="E2420">
        <v>0</v>
      </c>
      <c r="F2420">
        <v>0</v>
      </c>
    </row>
    <row r="2421" spans="1:6" x14ac:dyDescent="0.25">
      <c r="A2421" t="s">
        <v>4599</v>
      </c>
      <c r="B2421" t="s">
        <v>4600</v>
      </c>
      <c r="C2421">
        <v>0</v>
      </c>
      <c r="D2421">
        <v>0</v>
      </c>
      <c r="E2421">
        <v>0</v>
      </c>
      <c r="F2421">
        <v>0</v>
      </c>
    </row>
    <row r="2422" spans="1:6" x14ac:dyDescent="0.25">
      <c r="A2422" t="s">
        <v>4601</v>
      </c>
      <c r="B2422" t="s">
        <v>4602</v>
      </c>
      <c r="C2422">
        <v>0</v>
      </c>
      <c r="D2422">
        <v>0</v>
      </c>
      <c r="E2422">
        <v>0</v>
      </c>
      <c r="F2422">
        <v>0</v>
      </c>
    </row>
    <row r="2423" spans="1:6" x14ac:dyDescent="0.25">
      <c r="A2423" t="s">
        <v>4603</v>
      </c>
      <c r="B2423" t="s">
        <v>4604</v>
      </c>
      <c r="C2423">
        <v>0</v>
      </c>
      <c r="D2423">
        <v>0</v>
      </c>
      <c r="E2423">
        <v>0</v>
      </c>
      <c r="F2423">
        <v>0</v>
      </c>
    </row>
    <row r="2424" spans="1:6" x14ac:dyDescent="0.25">
      <c r="A2424" t="s">
        <v>4605</v>
      </c>
      <c r="B2424" t="s">
        <v>4606</v>
      </c>
      <c r="C2424" s="1">
        <v>603400.41</v>
      </c>
      <c r="D2424">
        <v>0</v>
      </c>
      <c r="E2424" s="1">
        <v>10129.66</v>
      </c>
      <c r="F2424" s="1">
        <v>613530.06999999995</v>
      </c>
    </row>
    <row r="2425" spans="1:6" x14ac:dyDescent="0.25">
      <c r="A2425" t="s">
        <v>4607</v>
      </c>
      <c r="B2425" t="s">
        <v>4608</v>
      </c>
      <c r="C2425" s="1">
        <v>603400.41</v>
      </c>
      <c r="D2425">
        <v>0</v>
      </c>
      <c r="E2425" s="1">
        <v>10129.66</v>
      </c>
      <c r="F2425" s="1">
        <v>613530.06999999995</v>
      </c>
    </row>
    <row r="2426" spans="1:6" x14ac:dyDescent="0.25">
      <c r="A2426" t="s">
        <v>4609</v>
      </c>
      <c r="B2426" t="s">
        <v>3942</v>
      </c>
      <c r="C2426" s="1">
        <v>91820.99</v>
      </c>
      <c r="D2426">
        <v>0</v>
      </c>
      <c r="E2426" s="1">
        <v>4160.68</v>
      </c>
      <c r="F2426" s="1">
        <v>95981.67</v>
      </c>
    </row>
    <row r="2427" spans="1:6" x14ac:dyDescent="0.25">
      <c r="A2427" t="s">
        <v>4610</v>
      </c>
      <c r="B2427" t="s">
        <v>3944</v>
      </c>
      <c r="C2427" s="1">
        <v>511579.42</v>
      </c>
      <c r="D2427">
        <v>0</v>
      </c>
      <c r="E2427" s="1">
        <v>5968.98</v>
      </c>
      <c r="F2427" s="1">
        <v>517548.4</v>
      </c>
    </row>
    <row r="2428" spans="1:6" x14ac:dyDescent="0.25">
      <c r="A2428" t="s">
        <v>4611</v>
      </c>
      <c r="B2428" t="s">
        <v>4612</v>
      </c>
      <c r="C2428">
        <v>0</v>
      </c>
      <c r="D2428">
        <v>0</v>
      </c>
      <c r="E2428">
        <v>0</v>
      </c>
      <c r="F2428">
        <v>0</v>
      </c>
    </row>
    <row r="2429" spans="1:6" x14ac:dyDescent="0.25">
      <c r="A2429" t="s">
        <v>4613</v>
      </c>
      <c r="B2429" t="s">
        <v>3948</v>
      </c>
      <c r="C2429">
        <v>0</v>
      </c>
      <c r="D2429">
        <v>0</v>
      </c>
      <c r="E2429">
        <v>0</v>
      </c>
      <c r="F2429">
        <v>0</v>
      </c>
    </row>
    <row r="2430" spans="1:6" x14ac:dyDescent="0.25">
      <c r="A2430" t="s">
        <v>4614</v>
      </c>
      <c r="B2430" t="s">
        <v>4615</v>
      </c>
      <c r="C2430">
        <v>0</v>
      </c>
      <c r="D2430">
        <v>0</v>
      </c>
      <c r="E2430">
        <v>0</v>
      </c>
      <c r="F2430">
        <v>0</v>
      </c>
    </row>
    <row r="2431" spans="1:6" x14ac:dyDescent="0.25">
      <c r="A2431" t="s">
        <v>4616</v>
      </c>
      <c r="B2431" t="s">
        <v>4617</v>
      </c>
      <c r="C2431">
        <v>0</v>
      </c>
      <c r="D2431">
        <v>0</v>
      </c>
      <c r="E2431">
        <v>0</v>
      </c>
      <c r="F2431">
        <v>0</v>
      </c>
    </row>
    <row r="2432" spans="1:6" x14ac:dyDescent="0.25">
      <c r="A2432" t="s">
        <v>4618</v>
      </c>
      <c r="B2432" t="s">
        <v>3861</v>
      </c>
      <c r="C2432">
        <v>0</v>
      </c>
      <c r="D2432">
        <v>0</v>
      </c>
      <c r="E2432">
        <v>0</v>
      </c>
      <c r="F2432">
        <v>0</v>
      </c>
    </row>
    <row r="2433" spans="1:6" x14ac:dyDescent="0.25">
      <c r="A2433" t="s">
        <v>4619</v>
      </c>
      <c r="B2433" t="s">
        <v>4620</v>
      </c>
      <c r="C2433">
        <v>0</v>
      </c>
      <c r="D2433">
        <v>0</v>
      </c>
      <c r="E2433">
        <v>0</v>
      </c>
      <c r="F2433">
        <v>0</v>
      </c>
    </row>
    <row r="2434" spans="1:6" x14ac:dyDescent="0.25">
      <c r="A2434" t="s">
        <v>4621</v>
      </c>
      <c r="B2434" t="s">
        <v>3942</v>
      </c>
      <c r="C2434">
        <v>0</v>
      </c>
      <c r="D2434">
        <v>0</v>
      </c>
      <c r="E2434">
        <v>0</v>
      </c>
      <c r="F2434">
        <v>0</v>
      </c>
    </row>
    <row r="2435" spans="1:6" x14ac:dyDescent="0.25">
      <c r="A2435" t="s">
        <v>4622</v>
      </c>
      <c r="B2435" t="s">
        <v>3944</v>
      </c>
      <c r="C2435">
        <v>0</v>
      </c>
      <c r="D2435">
        <v>0</v>
      </c>
      <c r="E2435">
        <v>0</v>
      </c>
      <c r="F2435">
        <v>0</v>
      </c>
    </row>
    <row r="2436" spans="1:6" x14ac:dyDescent="0.25">
      <c r="A2436" t="s">
        <v>4623</v>
      </c>
      <c r="B2436" t="s">
        <v>4612</v>
      </c>
      <c r="C2436">
        <v>0</v>
      </c>
      <c r="D2436">
        <v>0</v>
      </c>
      <c r="E2436">
        <v>0</v>
      </c>
      <c r="F2436">
        <v>0</v>
      </c>
    </row>
    <row r="2437" spans="1:6" x14ac:dyDescent="0.25">
      <c r="A2437" t="s">
        <v>4624</v>
      </c>
      <c r="B2437" t="s">
        <v>3948</v>
      </c>
      <c r="C2437">
        <v>0</v>
      </c>
      <c r="D2437">
        <v>0</v>
      </c>
      <c r="E2437">
        <v>0</v>
      </c>
      <c r="F2437">
        <v>0</v>
      </c>
    </row>
    <row r="2438" spans="1:6" x14ac:dyDescent="0.25">
      <c r="A2438" t="s">
        <v>4625</v>
      </c>
      <c r="B2438" t="s">
        <v>4615</v>
      </c>
      <c r="C2438">
        <v>0</v>
      </c>
      <c r="D2438">
        <v>0</v>
      </c>
      <c r="E2438">
        <v>0</v>
      </c>
      <c r="F2438">
        <v>0</v>
      </c>
    </row>
    <row r="2439" spans="1:6" x14ac:dyDescent="0.25">
      <c r="A2439" t="s">
        <v>4626</v>
      </c>
      <c r="B2439" t="s">
        <v>3859</v>
      </c>
      <c r="C2439">
        <v>0</v>
      </c>
      <c r="D2439">
        <v>0</v>
      </c>
      <c r="E2439">
        <v>0</v>
      </c>
      <c r="F2439">
        <v>0</v>
      </c>
    </row>
    <row r="2440" spans="1:6" x14ac:dyDescent="0.25">
      <c r="A2440" t="s">
        <v>4627</v>
      </c>
      <c r="B2440" t="s">
        <v>3861</v>
      </c>
      <c r="C2440">
        <v>0</v>
      </c>
      <c r="D2440">
        <v>0</v>
      </c>
      <c r="E2440">
        <v>0</v>
      </c>
      <c r="F2440">
        <v>0</v>
      </c>
    </row>
    <row r="2441" spans="1:6" x14ac:dyDescent="0.25">
      <c r="A2441" t="s">
        <v>4628</v>
      </c>
      <c r="B2441" t="s">
        <v>4629</v>
      </c>
      <c r="C2441" s="1">
        <v>37623173.609999999</v>
      </c>
      <c r="D2441">
        <v>0</v>
      </c>
      <c r="E2441" s="1">
        <v>1816425.31</v>
      </c>
      <c r="F2441" s="1">
        <v>39439598.920000002</v>
      </c>
    </row>
    <row r="2442" spans="1:6" x14ac:dyDescent="0.25">
      <c r="A2442" t="s">
        <v>4630</v>
      </c>
      <c r="B2442" t="s">
        <v>4631</v>
      </c>
      <c r="C2442" s="1">
        <v>28338122.609999999</v>
      </c>
      <c r="D2442">
        <v>0</v>
      </c>
      <c r="E2442" s="1">
        <v>12990</v>
      </c>
      <c r="F2442" s="1">
        <v>28351112.609999999</v>
      </c>
    </row>
    <row r="2443" spans="1:6" x14ac:dyDescent="0.25">
      <c r="A2443" t="s">
        <v>4632</v>
      </c>
      <c r="B2443" t="s">
        <v>4633</v>
      </c>
      <c r="C2443" s="1">
        <v>762380.57</v>
      </c>
      <c r="D2443">
        <v>0</v>
      </c>
      <c r="E2443" s="1">
        <v>12990</v>
      </c>
      <c r="F2443" s="1">
        <v>775370.57</v>
      </c>
    </row>
    <row r="2444" spans="1:6" x14ac:dyDescent="0.25">
      <c r="A2444" t="s">
        <v>4634</v>
      </c>
      <c r="B2444" t="s">
        <v>4635</v>
      </c>
      <c r="C2444" s="1">
        <v>27094720</v>
      </c>
      <c r="D2444">
        <v>0</v>
      </c>
      <c r="E2444">
        <v>0</v>
      </c>
      <c r="F2444" s="1">
        <v>27094720</v>
      </c>
    </row>
    <row r="2445" spans="1:6" x14ac:dyDescent="0.25">
      <c r="A2445" t="s">
        <v>4636</v>
      </c>
      <c r="B2445" t="s">
        <v>4637</v>
      </c>
      <c r="C2445" s="1">
        <v>60000</v>
      </c>
      <c r="D2445">
        <v>0</v>
      </c>
      <c r="E2445">
        <v>0</v>
      </c>
      <c r="F2445" s="1">
        <v>60000</v>
      </c>
    </row>
    <row r="2446" spans="1:6" x14ac:dyDescent="0.25">
      <c r="A2446" t="s">
        <v>4638</v>
      </c>
      <c r="B2446" t="s">
        <v>4639</v>
      </c>
      <c r="C2446" s="1">
        <v>64772.04</v>
      </c>
      <c r="D2446">
        <v>0</v>
      </c>
      <c r="E2446">
        <v>0</v>
      </c>
      <c r="F2446" s="1">
        <v>64772.04</v>
      </c>
    </row>
    <row r="2447" spans="1:6" x14ac:dyDescent="0.25">
      <c r="A2447" t="s">
        <v>4640</v>
      </c>
      <c r="B2447" t="s">
        <v>4641</v>
      </c>
      <c r="C2447">
        <v>0</v>
      </c>
      <c r="D2447">
        <v>0</v>
      </c>
      <c r="E2447">
        <v>0</v>
      </c>
      <c r="F2447">
        <v>0</v>
      </c>
    </row>
    <row r="2448" spans="1:6" x14ac:dyDescent="0.25">
      <c r="A2448" t="s">
        <v>4642</v>
      </c>
      <c r="B2448" t="s">
        <v>4643</v>
      </c>
      <c r="C2448" s="1">
        <v>356250</v>
      </c>
      <c r="D2448">
        <v>0</v>
      </c>
      <c r="E2448">
        <v>0</v>
      </c>
      <c r="F2448" s="1">
        <v>356250</v>
      </c>
    </row>
    <row r="2449" spans="1:6" x14ac:dyDescent="0.25">
      <c r="A2449" t="s">
        <v>4644</v>
      </c>
      <c r="B2449" t="s">
        <v>4645</v>
      </c>
      <c r="C2449">
        <v>0</v>
      </c>
      <c r="D2449">
        <v>0</v>
      </c>
      <c r="E2449">
        <v>0</v>
      </c>
      <c r="F2449">
        <v>0</v>
      </c>
    </row>
    <row r="2450" spans="1:6" x14ac:dyDescent="0.25">
      <c r="A2450" t="s">
        <v>4646</v>
      </c>
      <c r="B2450" t="s">
        <v>4647</v>
      </c>
      <c r="C2450">
        <v>0</v>
      </c>
      <c r="D2450">
        <v>0</v>
      </c>
      <c r="E2450">
        <v>0</v>
      </c>
      <c r="F2450">
        <v>0</v>
      </c>
    </row>
    <row r="2451" spans="1:6" x14ac:dyDescent="0.25">
      <c r="A2451" t="s">
        <v>4648</v>
      </c>
      <c r="B2451" t="s">
        <v>4649</v>
      </c>
      <c r="C2451">
        <v>0</v>
      </c>
      <c r="D2451">
        <v>0</v>
      </c>
      <c r="E2451">
        <v>0</v>
      </c>
      <c r="F2451">
        <v>0</v>
      </c>
    </row>
    <row r="2452" spans="1:6" x14ac:dyDescent="0.25">
      <c r="A2452" t="s">
        <v>4650</v>
      </c>
      <c r="B2452" t="s">
        <v>4651</v>
      </c>
      <c r="C2452">
        <v>0</v>
      </c>
      <c r="D2452">
        <v>0</v>
      </c>
      <c r="E2452">
        <v>0</v>
      </c>
      <c r="F2452">
        <v>0</v>
      </c>
    </row>
    <row r="2453" spans="1:6" x14ac:dyDescent="0.25">
      <c r="A2453" t="s">
        <v>4652</v>
      </c>
      <c r="B2453" t="s">
        <v>4653</v>
      </c>
      <c r="C2453" s="1">
        <v>9285051</v>
      </c>
      <c r="D2453">
        <v>0</v>
      </c>
      <c r="E2453" s="1">
        <v>1803435.31</v>
      </c>
      <c r="F2453" s="1">
        <v>11088486.310000001</v>
      </c>
    </row>
    <row r="2454" spans="1:6" x14ac:dyDescent="0.25">
      <c r="A2454" t="s">
        <v>4654</v>
      </c>
      <c r="B2454" t="s">
        <v>4655</v>
      </c>
      <c r="C2454">
        <v>79.89</v>
      </c>
      <c r="D2454">
        <v>0</v>
      </c>
      <c r="E2454">
        <v>0</v>
      </c>
      <c r="F2454">
        <v>79.89</v>
      </c>
    </row>
    <row r="2455" spans="1:6" x14ac:dyDescent="0.25">
      <c r="A2455" t="s">
        <v>4656</v>
      </c>
      <c r="B2455" t="s">
        <v>4657</v>
      </c>
      <c r="C2455">
        <v>0</v>
      </c>
      <c r="D2455">
        <v>0</v>
      </c>
      <c r="E2455">
        <v>0</v>
      </c>
      <c r="F2455">
        <v>0</v>
      </c>
    </row>
    <row r="2456" spans="1:6" x14ac:dyDescent="0.25">
      <c r="A2456" t="s">
        <v>4658</v>
      </c>
      <c r="B2456" t="s">
        <v>4659</v>
      </c>
      <c r="C2456">
        <v>0</v>
      </c>
      <c r="D2456">
        <v>0</v>
      </c>
      <c r="E2456">
        <v>0</v>
      </c>
      <c r="F2456">
        <v>0</v>
      </c>
    </row>
    <row r="2457" spans="1:6" x14ac:dyDescent="0.25">
      <c r="A2457" t="s">
        <v>4660</v>
      </c>
      <c r="B2457" t="s">
        <v>4661</v>
      </c>
      <c r="C2457">
        <v>200.03</v>
      </c>
      <c r="D2457">
        <v>0</v>
      </c>
      <c r="E2457">
        <v>0</v>
      </c>
      <c r="F2457">
        <v>200.03</v>
      </c>
    </row>
    <row r="2458" spans="1:6" x14ac:dyDescent="0.25">
      <c r="A2458" t="s">
        <v>4662</v>
      </c>
      <c r="B2458" t="s">
        <v>4663</v>
      </c>
      <c r="C2458">
        <v>0</v>
      </c>
      <c r="D2458">
        <v>0</v>
      </c>
      <c r="E2458">
        <v>0</v>
      </c>
      <c r="F2458">
        <v>0</v>
      </c>
    </row>
    <row r="2459" spans="1:6" x14ac:dyDescent="0.25">
      <c r="A2459" t="s">
        <v>4664</v>
      </c>
      <c r="B2459" t="s">
        <v>4665</v>
      </c>
      <c r="C2459">
        <v>0</v>
      </c>
      <c r="D2459">
        <v>0</v>
      </c>
      <c r="E2459">
        <v>0</v>
      </c>
      <c r="F2459">
        <v>0</v>
      </c>
    </row>
    <row r="2460" spans="1:6" x14ac:dyDescent="0.25">
      <c r="A2460" t="s">
        <v>4666</v>
      </c>
      <c r="B2460" t="s">
        <v>4667</v>
      </c>
      <c r="C2460">
        <v>0</v>
      </c>
      <c r="D2460">
        <v>0</v>
      </c>
      <c r="E2460">
        <v>0</v>
      </c>
      <c r="F2460">
        <v>0</v>
      </c>
    </row>
    <row r="2461" spans="1:6" x14ac:dyDescent="0.25">
      <c r="A2461" t="s">
        <v>4668</v>
      </c>
      <c r="B2461" t="s">
        <v>4669</v>
      </c>
      <c r="C2461">
        <v>0</v>
      </c>
      <c r="D2461">
        <v>0</v>
      </c>
      <c r="E2461">
        <v>0</v>
      </c>
      <c r="F2461">
        <v>0</v>
      </c>
    </row>
    <row r="2462" spans="1:6" x14ac:dyDescent="0.25">
      <c r="A2462" t="s">
        <v>4670</v>
      </c>
      <c r="B2462" t="s">
        <v>4671</v>
      </c>
      <c r="C2462">
        <v>0</v>
      </c>
      <c r="D2462">
        <v>0</v>
      </c>
      <c r="E2462">
        <v>0</v>
      </c>
      <c r="F2462">
        <v>0</v>
      </c>
    </row>
    <row r="2463" spans="1:6" x14ac:dyDescent="0.25">
      <c r="A2463" t="s">
        <v>4672</v>
      </c>
      <c r="B2463" t="s">
        <v>4673</v>
      </c>
      <c r="C2463">
        <v>0</v>
      </c>
      <c r="D2463">
        <v>0</v>
      </c>
      <c r="E2463">
        <v>0</v>
      </c>
      <c r="F2463">
        <v>0</v>
      </c>
    </row>
    <row r="2464" spans="1:6" x14ac:dyDescent="0.25">
      <c r="A2464" t="s">
        <v>4674</v>
      </c>
      <c r="B2464" t="s">
        <v>4675</v>
      </c>
      <c r="C2464" s="1">
        <v>9284771.0800000001</v>
      </c>
      <c r="D2464">
        <v>0</v>
      </c>
      <c r="E2464" s="1">
        <v>1803435.31</v>
      </c>
      <c r="F2464" s="1">
        <v>11088206.390000001</v>
      </c>
    </row>
    <row r="2465" spans="1:7" x14ac:dyDescent="0.25">
      <c r="A2465" t="s">
        <v>4676</v>
      </c>
      <c r="B2465" t="s">
        <v>4629</v>
      </c>
      <c r="C2465">
        <v>0</v>
      </c>
      <c r="D2465">
        <v>0</v>
      </c>
      <c r="E2465">
        <v>0</v>
      </c>
      <c r="F2465">
        <v>0</v>
      </c>
    </row>
    <row r="2466" spans="1:7" x14ac:dyDescent="0.25">
      <c r="A2466" t="s">
        <v>4677</v>
      </c>
      <c r="B2466" t="s">
        <v>4678</v>
      </c>
      <c r="C2466">
        <v>0</v>
      </c>
      <c r="D2466">
        <v>0</v>
      </c>
      <c r="E2466">
        <v>0</v>
      </c>
      <c r="F2466">
        <v>0</v>
      </c>
    </row>
    <row r="2467" spans="1:7" x14ac:dyDescent="0.25">
      <c r="A2467" t="s">
        <v>4679</v>
      </c>
      <c r="B2467" t="s">
        <v>4680</v>
      </c>
      <c r="C2467">
        <v>0</v>
      </c>
      <c r="D2467">
        <v>0</v>
      </c>
      <c r="E2467">
        <v>0</v>
      </c>
      <c r="F2467">
        <v>0</v>
      </c>
    </row>
    <row r="2468" spans="1:7" x14ac:dyDescent="0.25">
      <c r="A2468" t="s">
        <v>4681</v>
      </c>
      <c r="B2468" t="s">
        <v>4682</v>
      </c>
      <c r="C2468">
        <v>0</v>
      </c>
      <c r="D2468">
        <v>0</v>
      </c>
      <c r="E2468">
        <v>0</v>
      </c>
      <c r="F2468">
        <v>0</v>
      </c>
    </row>
    <row r="2469" spans="1:7" x14ac:dyDescent="0.25">
      <c r="A2469" t="s">
        <v>4683</v>
      </c>
      <c r="B2469" t="s">
        <v>4684</v>
      </c>
      <c r="C2469">
        <v>0</v>
      </c>
      <c r="D2469">
        <v>0</v>
      </c>
      <c r="E2469">
        <v>0</v>
      </c>
      <c r="F2469">
        <v>0</v>
      </c>
    </row>
    <row r="2470" spans="1:7" x14ac:dyDescent="0.25">
      <c r="A2470" t="s">
        <v>4685</v>
      </c>
      <c r="B2470" t="s">
        <v>4686</v>
      </c>
      <c r="C2470">
        <v>0</v>
      </c>
      <c r="D2470">
        <v>0</v>
      </c>
      <c r="E2470">
        <v>0</v>
      </c>
      <c r="F2470">
        <v>0</v>
      </c>
    </row>
    <row r="2471" spans="1:7" x14ac:dyDescent="0.25">
      <c r="A2471" t="s">
        <v>4687</v>
      </c>
      <c r="B2471" t="s">
        <v>4688</v>
      </c>
      <c r="C2471">
        <v>0</v>
      </c>
      <c r="D2471">
        <v>0</v>
      </c>
      <c r="E2471">
        <v>0</v>
      </c>
      <c r="F2471">
        <v>0</v>
      </c>
    </row>
    <row r="2472" spans="1:7" x14ac:dyDescent="0.25">
      <c r="A2472" t="s">
        <v>4689</v>
      </c>
      <c r="B2472" t="s">
        <v>4690</v>
      </c>
      <c r="C2472">
        <v>0</v>
      </c>
      <c r="D2472">
        <v>0</v>
      </c>
      <c r="E2472">
        <v>0</v>
      </c>
      <c r="F2472">
        <v>0</v>
      </c>
    </row>
    <row r="2473" spans="1:7" x14ac:dyDescent="0.25">
      <c r="A2473" t="s">
        <v>129</v>
      </c>
      <c r="B2473" t="s">
        <v>4691</v>
      </c>
      <c r="C2473">
        <v>0</v>
      </c>
      <c r="D2473">
        <v>0</v>
      </c>
      <c r="E2473">
        <v>0</v>
      </c>
      <c r="F2473">
        <v>0</v>
      </c>
    </row>
    <row r="2474" spans="1:7" x14ac:dyDescent="0.25">
      <c r="A2474" t="s">
        <v>4692</v>
      </c>
      <c r="B2474" t="s">
        <v>4693</v>
      </c>
      <c r="C2474">
        <v>0</v>
      </c>
      <c r="D2474">
        <v>0</v>
      </c>
      <c r="E2474">
        <v>0</v>
      </c>
      <c r="F2474">
        <v>0</v>
      </c>
      <c r="G2474" s="359">
        <f>F2474-C2474</f>
        <v>0</v>
      </c>
    </row>
    <row r="2475" spans="1:7" x14ac:dyDescent="0.25">
      <c r="A2475" t="s">
        <v>4694</v>
      </c>
      <c r="B2475" t="s">
        <v>4691</v>
      </c>
      <c r="C2475">
        <v>0</v>
      </c>
      <c r="D2475">
        <v>0</v>
      </c>
      <c r="E2475">
        <v>0</v>
      </c>
      <c r="F2475">
        <v>0</v>
      </c>
      <c r="G2475" s="318">
        <v>178256897.77999973</v>
      </c>
    </row>
    <row r="2476" spans="1:7" x14ac:dyDescent="0.25">
      <c r="A2476" t="s">
        <v>4695</v>
      </c>
      <c r="B2476" t="s">
        <v>4691</v>
      </c>
      <c r="C2476">
        <v>0</v>
      </c>
      <c r="D2476">
        <v>0</v>
      </c>
      <c r="E2476">
        <v>0</v>
      </c>
      <c r="F2476">
        <v>0</v>
      </c>
      <c r="G2476" s="359">
        <f>G2474-G2475</f>
        <v>-178256897.77999973</v>
      </c>
    </row>
    <row r="2477" spans="1:7" x14ac:dyDescent="0.25">
      <c r="A2477" t="s">
        <v>4696</v>
      </c>
      <c r="B2477" t="s">
        <v>4697</v>
      </c>
      <c r="C2477">
        <v>0</v>
      </c>
      <c r="D2477">
        <v>0</v>
      </c>
      <c r="E2477">
        <v>0</v>
      </c>
      <c r="F2477">
        <v>0</v>
      </c>
    </row>
    <row r="2478" spans="1:7" x14ac:dyDescent="0.25">
      <c r="A2478" t="s">
        <v>130</v>
      </c>
      <c r="B2478" t="s">
        <v>4698</v>
      </c>
      <c r="C2478">
        <v>0</v>
      </c>
      <c r="D2478">
        <v>0</v>
      </c>
      <c r="E2478">
        <v>0</v>
      </c>
      <c r="F2478">
        <v>0</v>
      </c>
    </row>
    <row r="2479" spans="1:7" x14ac:dyDescent="0.25">
      <c r="A2479" t="s">
        <v>4699</v>
      </c>
      <c r="B2479" t="s">
        <v>4700</v>
      </c>
      <c r="C2479">
        <v>0</v>
      </c>
      <c r="D2479">
        <v>0</v>
      </c>
      <c r="E2479">
        <v>0</v>
      </c>
      <c r="F2479">
        <v>0</v>
      </c>
    </row>
    <row r="2480" spans="1:7" x14ac:dyDescent="0.25">
      <c r="A2480" t="s">
        <v>4701</v>
      </c>
      <c r="B2480" t="s">
        <v>4702</v>
      </c>
      <c r="C2480">
        <v>0</v>
      </c>
      <c r="D2480">
        <v>0</v>
      </c>
      <c r="E2480">
        <v>0</v>
      </c>
      <c r="F2480">
        <v>0</v>
      </c>
    </row>
    <row r="2481" spans="1:6" x14ac:dyDescent="0.25">
      <c r="A2481" t="s">
        <v>4703</v>
      </c>
      <c r="B2481" t="s">
        <v>4704</v>
      </c>
      <c r="C2481" s="1">
        <v>3186129115.8899999</v>
      </c>
      <c r="D2481" s="1">
        <v>30538503.710000001</v>
      </c>
      <c r="E2481" s="1">
        <v>310795827.62</v>
      </c>
      <c r="F2481" s="1">
        <v>3466386439.8000002</v>
      </c>
    </row>
    <row r="2482" spans="1:6" x14ac:dyDescent="0.25">
      <c r="A2482" t="s">
        <v>30</v>
      </c>
      <c r="B2482" t="s">
        <v>4705</v>
      </c>
      <c r="C2482" s="1">
        <v>2770993440.1199999</v>
      </c>
      <c r="D2482" s="1">
        <v>1442085.88</v>
      </c>
      <c r="E2482" s="1">
        <v>262586344.63</v>
      </c>
      <c r="F2482" s="1">
        <v>3032137698.8699999</v>
      </c>
    </row>
    <row r="2483" spans="1:6" x14ac:dyDescent="0.25">
      <c r="A2483" t="s">
        <v>4706</v>
      </c>
      <c r="B2483" t="s">
        <v>4707</v>
      </c>
      <c r="C2483" s="1">
        <v>2040609261.6500001</v>
      </c>
      <c r="D2483" s="1">
        <v>1424369.58</v>
      </c>
      <c r="E2483" s="1">
        <v>205898741.38</v>
      </c>
      <c r="F2483" s="1">
        <v>2245083633.4499998</v>
      </c>
    </row>
    <row r="2484" spans="1:6" x14ac:dyDescent="0.25">
      <c r="A2484" t="s">
        <v>4708</v>
      </c>
      <c r="B2484" t="s">
        <v>4709</v>
      </c>
      <c r="C2484" s="1">
        <v>1873833817.1099999</v>
      </c>
      <c r="D2484">
        <v>0</v>
      </c>
      <c r="E2484" s="1">
        <v>191112498.84999999</v>
      </c>
      <c r="F2484" s="1">
        <v>2064946315.96</v>
      </c>
    </row>
    <row r="2485" spans="1:6" x14ac:dyDescent="0.25">
      <c r="A2485" t="s">
        <v>4710</v>
      </c>
      <c r="B2485" t="s">
        <v>4711</v>
      </c>
      <c r="C2485" s="1">
        <v>1290697395.71</v>
      </c>
      <c r="D2485">
        <v>0</v>
      </c>
      <c r="E2485" s="1">
        <v>115309929.95</v>
      </c>
      <c r="F2485" s="1">
        <v>1406007325.6600001</v>
      </c>
    </row>
    <row r="2486" spans="1:6" x14ac:dyDescent="0.25">
      <c r="A2486" t="s">
        <v>4712</v>
      </c>
      <c r="B2486" t="s">
        <v>4713</v>
      </c>
      <c r="C2486" s="1">
        <v>182738610.97</v>
      </c>
      <c r="D2486">
        <v>0</v>
      </c>
      <c r="E2486" s="1">
        <v>15718499.9</v>
      </c>
      <c r="F2486" s="1">
        <v>198457110.87</v>
      </c>
    </row>
    <row r="2487" spans="1:6" x14ac:dyDescent="0.25">
      <c r="A2487" t="s">
        <v>4714</v>
      </c>
      <c r="B2487" t="s">
        <v>4715</v>
      </c>
      <c r="C2487" s="1">
        <v>61332770.539999999</v>
      </c>
      <c r="D2487">
        <v>0</v>
      </c>
      <c r="E2487" s="1">
        <v>3834297.41</v>
      </c>
      <c r="F2487" s="1">
        <v>65167067.950000003</v>
      </c>
    </row>
    <row r="2488" spans="1:6" x14ac:dyDescent="0.25">
      <c r="A2488" t="s">
        <v>4716</v>
      </c>
      <c r="B2488" t="s">
        <v>4717</v>
      </c>
      <c r="C2488" s="1">
        <v>50778028.060000002</v>
      </c>
      <c r="D2488">
        <v>0</v>
      </c>
      <c r="E2488" s="1">
        <v>5478337.7699999996</v>
      </c>
      <c r="F2488" s="1">
        <v>56256365.829999998</v>
      </c>
    </row>
    <row r="2489" spans="1:6" x14ac:dyDescent="0.25">
      <c r="A2489" t="s">
        <v>4718</v>
      </c>
      <c r="B2489" t="s">
        <v>4719</v>
      </c>
      <c r="C2489">
        <v>0</v>
      </c>
      <c r="D2489">
        <v>0</v>
      </c>
      <c r="E2489">
        <v>0</v>
      </c>
      <c r="F2489">
        <v>0</v>
      </c>
    </row>
    <row r="2490" spans="1:6" x14ac:dyDescent="0.25">
      <c r="A2490" t="s">
        <v>4720</v>
      </c>
      <c r="B2490" t="s">
        <v>4721</v>
      </c>
      <c r="C2490" s="1">
        <v>46847794.350000001</v>
      </c>
      <c r="D2490">
        <v>0</v>
      </c>
      <c r="E2490" s="1">
        <v>4834100.43</v>
      </c>
      <c r="F2490" s="1">
        <v>51681894.780000001</v>
      </c>
    </row>
    <row r="2491" spans="1:6" x14ac:dyDescent="0.25">
      <c r="A2491" t="s">
        <v>4722</v>
      </c>
      <c r="B2491" t="s">
        <v>4723</v>
      </c>
      <c r="C2491" s="1">
        <v>55654825.109999999</v>
      </c>
      <c r="D2491">
        <v>0</v>
      </c>
      <c r="E2491" s="1">
        <v>5443383.7300000004</v>
      </c>
      <c r="F2491" s="1">
        <v>61098208.840000004</v>
      </c>
    </row>
    <row r="2492" spans="1:6" x14ac:dyDescent="0.25">
      <c r="A2492" t="s">
        <v>4724</v>
      </c>
      <c r="B2492" t="s">
        <v>4725</v>
      </c>
      <c r="C2492">
        <v>0</v>
      </c>
      <c r="D2492">
        <v>0</v>
      </c>
      <c r="E2492">
        <v>0</v>
      </c>
      <c r="F2492">
        <v>0</v>
      </c>
    </row>
    <row r="2493" spans="1:6" x14ac:dyDescent="0.25">
      <c r="A2493" t="s">
        <v>4726</v>
      </c>
      <c r="B2493" t="s">
        <v>4727</v>
      </c>
      <c r="C2493" s="1">
        <v>180682067.69999999</v>
      </c>
      <c r="D2493">
        <v>0</v>
      </c>
      <c r="E2493" s="1">
        <v>40035386</v>
      </c>
      <c r="F2493" s="1">
        <v>220717453.69999999</v>
      </c>
    </row>
    <row r="2494" spans="1:6" x14ac:dyDescent="0.25">
      <c r="A2494" t="s">
        <v>4728</v>
      </c>
      <c r="B2494" t="s">
        <v>4729</v>
      </c>
      <c r="C2494" s="1">
        <v>4973410.88</v>
      </c>
      <c r="D2494">
        <v>0</v>
      </c>
      <c r="E2494" s="1">
        <v>445722.59</v>
      </c>
      <c r="F2494" s="1">
        <v>5419133.4699999997</v>
      </c>
    </row>
    <row r="2495" spans="1:6" x14ac:dyDescent="0.25">
      <c r="A2495" t="s">
        <v>4730</v>
      </c>
      <c r="B2495" t="s">
        <v>4731</v>
      </c>
      <c r="C2495">
        <v>0</v>
      </c>
      <c r="D2495">
        <v>0</v>
      </c>
      <c r="E2495">
        <v>0</v>
      </c>
      <c r="F2495">
        <v>0</v>
      </c>
    </row>
    <row r="2496" spans="1:6" x14ac:dyDescent="0.25">
      <c r="A2496" t="s">
        <v>4732</v>
      </c>
      <c r="B2496" t="s">
        <v>4733</v>
      </c>
      <c r="C2496" s="1">
        <v>128913.79</v>
      </c>
      <c r="D2496">
        <v>0</v>
      </c>
      <c r="E2496" s="1">
        <v>12841.07</v>
      </c>
      <c r="F2496" s="1">
        <v>141754.85999999999</v>
      </c>
    </row>
    <row r="2497" spans="1:6" x14ac:dyDescent="0.25">
      <c r="A2497" t="s">
        <v>4734</v>
      </c>
      <c r="B2497" t="s">
        <v>3861</v>
      </c>
      <c r="C2497">
        <v>0</v>
      </c>
      <c r="D2497">
        <v>0</v>
      </c>
      <c r="E2497">
        <v>0</v>
      </c>
      <c r="F2497">
        <v>0</v>
      </c>
    </row>
    <row r="2498" spans="1:6" x14ac:dyDescent="0.25">
      <c r="A2498" t="s">
        <v>4735</v>
      </c>
      <c r="B2498" t="s">
        <v>4736</v>
      </c>
      <c r="C2498" s="1">
        <v>166775444.53999999</v>
      </c>
      <c r="D2498" s="1">
        <v>1424369.58</v>
      </c>
      <c r="E2498" s="1">
        <v>14786242.529999999</v>
      </c>
      <c r="F2498" s="1">
        <v>180137317.49000001</v>
      </c>
    </row>
    <row r="2499" spans="1:6" x14ac:dyDescent="0.25">
      <c r="A2499" t="s">
        <v>4737</v>
      </c>
      <c r="B2499" t="s">
        <v>4738</v>
      </c>
      <c r="C2499" s="1">
        <v>26371435.190000001</v>
      </c>
      <c r="D2499" s="1">
        <v>1424369.58</v>
      </c>
      <c r="E2499" s="1">
        <v>2835898.09</v>
      </c>
      <c r="F2499" s="1">
        <v>27782963.699999999</v>
      </c>
    </row>
    <row r="2500" spans="1:6" x14ac:dyDescent="0.25">
      <c r="A2500" t="s">
        <v>4739</v>
      </c>
      <c r="B2500" t="s">
        <v>4740</v>
      </c>
      <c r="C2500">
        <v>0</v>
      </c>
      <c r="D2500">
        <v>0</v>
      </c>
      <c r="E2500">
        <v>0</v>
      </c>
      <c r="F2500">
        <v>0</v>
      </c>
    </row>
    <row r="2501" spans="1:6" x14ac:dyDescent="0.25">
      <c r="A2501" t="s">
        <v>4741</v>
      </c>
      <c r="B2501" t="s">
        <v>4742</v>
      </c>
      <c r="C2501" s="1">
        <v>15466736.880000001</v>
      </c>
      <c r="D2501">
        <v>0</v>
      </c>
      <c r="E2501" s="1">
        <v>603822.96</v>
      </c>
      <c r="F2501" s="1">
        <v>16070559.84</v>
      </c>
    </row>
    <row r="2502" spans="1:6" x14ac:dyDescent="0.25">
      <c r="A2502" t="s">
        <v>4743</v>
      </c>
      <c r="B2502" t="s">
        <v>4744</v>
      </c>
      <c r="C2502" s="1">
        <v>124937272.47</v>
      </c>
      <c r="D2502">
        <v>0</v>
      </c>
      <c r="E2502" s="1">
        <v>11346521.48</v>
      </c>
      <c r="F2502" s="1">
        <v>136283793.94999999</v>
      </c>
    </row>
    <row r="2503" spans="1:6" x14ac:dyDescent="0.25">
      <c r="A2503" t="s">
        <v>4745</v>
      </c>
      <c r="B2503" t="s">
        <v>3754</v>
      </c>
      <c r="C2503" s="1">
        <v>730384178.47000003</v>
      </c>
      <c r="D2503" s="1">
        <v>17716.3</v>
      </c>
      <c r="E2503" s="1">
        <v>56687603.25</v>
      </c>
      <c r="F2503" s="1">
        <v>787054065.41999996</v>
      </c>
    </row>
    <row r="2504" spans="1:6" x14ac:dyDescent="0.25">
      <c r="A2504" t="s">
        <v>4746</v>
      </c>
      <c r="B2504" t="s">
        <v>4747</v>
      </c>
      <c r="C2504" s="1">
        <v>112802306.81</v>
      </c>
      <c r="D2504">
        <v>1.17</v>
      </c>
      <c r="E2504" s="1">
        <v>47511.06</v>
      </c>
      <c r="F2504" s="1">
        <v>112849816.7</v>
      </c>
    </row>
    <row r="2505" spans="1:6" x14ac:dyDescent="0.25">
      <c r="A2505" t="s">
        <v>4748</v>
      </c>
      <c r="B2505" t="s">
        <v>4749</v>
      </c>
      <c r="C2505" s="1">
        <v>112373683.59999999</v>
      </c>
      <c r="D2505">
        <v>0</v>
      </c>
      <c r="E2505">
        <v>0</v>
      </c>
      <c r="F2505" s="1">
        <v>112373683.59999999</v>
      </c>
    </row>
    <row r="2506" spans="1:6" x14ac:dyDescent="0.25">
      <c r="A2506" t="s">
        <v>4750</v>
      </c>
      <c r="B2506" t="s">
        <v>4751</v>
      </c>
      <c r="C2506">
        <v>0</v>
      </c>
      <c r="D2506">
        <v>0</v>
      </c>
      <c r="E2506">
        <v>0</v>
      </c>
      <c r="F2506">
        <v>0</v>
      </c>
    </row>
    <row r="2507" spans="1:6" x14ac:dyDescent="0.25">
      <c r="A2507" t="s">
        <v>4752</v>
      </c>
      <c r="B2507" t="s">
        <v>4753</v>
      </c>
      <c r="C2507">
        <v>0</v>
      </c>
      <c r="D2507">
        <v>0</v>
      </c>
      <c r="E2507">
        <v>0</v>
      </c>
      <c r="F2507">
        <v>0</v>
      </c>
    </row>
    <row r="2508" spans="1:6" x14ac:dyDescent="0.25">
      <c r="A2508" t="s">
        <v>4754</v>
      </c>
      <c r="B2508" t="s">
        <v>4755</v>
      </c>
      <c r="C2508">
        <v>0</v>
      </c>
      <c r="D2508">
        <v>0</v>
      </c>
      <c r="E2508">
        <v>0</v>
      </c>
      <c r="F2508">
        <v>0</v>
      </c>
    </row>
    <row r="2509" spans="1:6" x14ac:dyDescent="0.25">
      <c r="A2509" t="s">
        <v>4756</v>
      </c>
      <c r="B2509" t="s">
        <v>4757</v>
      </c>
      <c r="C2509" s="1">
        <v>428623.21</v>
      </c>
      <c r="D2509">
        <v>1.17</v>
      </c>
      <c r="E2509" s="1">
        <v>47511.06</v>
      </c>
      <c r="F2509" s="1">
        <v>476133.1</v>
      </c>
    </row>
    <row r="2510" spans="1:6" x14ac:dyDescent="0.25">
      <c r="A2510" t="s">
        <v>4758</v>
      </c>
      <c r="B2510" t="s">
        <v>4759</v>
      </c>
      <c r="C2510" s="1">
        <v>617581871.65999997</v>
      </c>
      <c r="D2510" s="1">
        <v>17715.13</v>
      </c>
      <c r="E2510" s="1">
        <v>56640092.189999998</v>
      </c>
      <c r="F2510" s="1">
        <v>674204248.72000003</v>
      </c>
    </row>
    <row r="2511" spans="1:6" x14ac:dyDescent="0.25">
      <c r="A2511" t="s">
        <v>4760</v>
      </c>
      <c r="B2511" t="s">
        <v>4749</v>
      </c>
      <c r="C2511" s="1">
        <v>616913894.96000004</v>
      </c>
      <c r="D2511">
        <v>0</v>
      </c>
      <c r="E2511" s="1">
        <v>56083081.359999999</v>
      </c>
      <c r="F2511" s="1">
        <v>672996976.32000005</v>
      </c>
    </row>
    <row r="2512" spans="1:6" x14ac:dyDescent="0.25">
      <c r="A2512" t="s">
        <v>4761</v>
      </c>
      <c r="B2512" t="s">
        <v>4751</v>
      </c>
      <c r="C2512">
        <v>0</v>
      </c>
      <c r="D2512">
        <v>0</v>
      </c>
      <c r="E2512">
        <v>0</v>
      </c>
      <c r="F2512">
        <v>0</v>
      </c>
    </row>
    <row r="2513" spans="1:6" x14ac:dyDescent="0.25">
      <c r="A2513" t="s">
        <v>4762</v>
      </c>
      <c r="B2513" t="s">
        <v>4753</v>
      </c>
      <c r="C2513">
        <v>0</v>
      </c>
      <c r="D2513">
        <v>0</v>
      </c>
      <c r="E2513">
        <v>0</v>
      </c>
      <c r="F2513">
        <v>0</v>
      </c>
    </row>
    <row r="2514" spans="1:6" x14ac:dyDescent="0.25">
      <c r="A2514" t="s">
        <v>4763</v>
      </c>
      <c r="B2514" t="s">
        <v>4755</v>
      </c>
      <c r="C2514">
        <v>0</v>
      </c>
      <c r="D2514">
        <v>0</v>
      </c>
      <c r="E2514">
        <v>0</v>
      </c>
      <c r="F2514">
        <v>0</v>
      </c>
    </row>
    <row r="2515" spans="1:6" x14ac:dyDescent="0.25">
      <c r="A2515" t="s">
        <v>4764</v>
      </c>
      <c r="B2515" t="s">
        <v>4757</v>
      </c>
      <c r="C2515" s="1">
        <v>667976.69999999995</v>
      </c>
      <c r="D2515" s="1">
        <v>17715.13</v>
      </c>
      <c r="E2515" s="1">
        <v>557010.82999999996</v>
      </c>
      <c r="F2515" s="1">
        <v>1207272.3999999999</v>
      </c>
    </row>
    <row r="2516" spans="1:6" x14ac:dyDescent="0.25">
      <c r="A2516" t="s">
        <v>4765</v>
      </c>
      <c r="B2516" t="s">
        <v>4766</v>
      </c>
      <c r="C2516">
        <v>0</v>
      </c>
      <c r="D2516">
        <v>0</v>
      </c>
      <c r="E2516">
        <v>0</v>
      </c>
      <c r="F2516">
        <v>0</v>
      </c>
    </row>
    <row r="2517" spans="1:6" x14ac:dyDescent="0.25">
      <c r="A2517" t="s">
        <v>4767</v>
      </c>
      <c r="B2517" t="s">
        <v>715</v>
      </c>
      <c r="C2517">
        <v>0</v>
      </c>
      <c r="D2517">
        <v>0</v>
      </c>
      <c r="E2517">
        <v>0</v>
      </c>
      <c r="F2517">
        <v>0</v>
      </c>
    </row>
    <row r="2518" spans="1:6" x14ac:dyDescent="0.25">
      <c r="A2518" t="s">
        <v>4768</v>
      </c>
      <c r="B2518" t="s">
        <v>715</v>
      </c>
      <c r="C2518">
        <v>0</v>
      </c>
      <c r="D2518">
        <v>0</v>
      </c>
      <c r="E2518">
        <v>0</v>
      </c>
      <c r="F2518">
        <v>0</v>
      </c>
    </row>
    <row r="2519" spans="1:6" x14ac:dyDescent="0.25">
      <c r="A2519" t="s">
        <v>31</v>
      </c>
      <c r="B2519" t="s">
        <v>4769</v>
      </c>
      <c r="C2519" s="1">
        <v>415135675.76999998</v>
      </c>
      <c r="D2519" s="1">
        <v>29096417.829999998</v>
      </c>
      <c r="E2519" s="1">
        <v>48209482.990000002</v>
      </c>
      <c r="F2519" s="1">
        <v>434248740.93000001</v>
      </c>
    </row>
    <row r="2520" spans="1:6" x14ac:dyDescent="0.25">
      <c r="A2520" t="s">
        <v>4770</v>
      </c>
      <c r="B2520" t="s">
        <v>3001</v>
      </c>
      <c r="C2520">
        <v>0</v>
      </c>
      <c r="D2520">
        <v>0</v>
      </c>
      <c r="E2520">
        <v>0</v>
      </c>
      <c r="F2520">
        <v>0</v>
      </c>
    </row>
    <row r="2521" spans="1:6" x14ac:dyDescent="0.25">
      <c r="A2521" t="s">
        <v>4771</v>
      </c>
      <c r="B2521" t="s">
        <v>4772</v>
      </c>
      <c r="C2521">
        <v>0</v>
      </c>
      <c r="D2521">
        <v>0</v>
      </c>
      <c r="E2521">
        <v>0</v>
      </c>
      <c r="F2521">
        <v>0</v>
      </c>
    </row>
    <row r="2522" spans="1:6" x14ac:dyDescent="0.25">
      <c r="A2522" t="s">
        <v>4773</v>
      </c>
      <c r="B2522" t="s">
        <v>3005</v>
      </c>
      <c r="C2522">
        <v>0</v>
      </c>
      <c r="D2522">
        <v>0</v>
      </c>
      <c r="E2522">
        <v>0</v>
      </c>
      <c r="F2522">
        <v>0</v>
      </c>
    </row>
    <row r="2523" spans="1:6" x14ac:dyDescent="0.25">
      <c r="A2523" t="s">
        <v>4774</v>
      </c>
      <c r="B2523" t="s">
        <v>3015</v>
      </c>
      <c r="C2523" s="1">
        <v>415135675.76999998</v>
      </c>
      <c r="D2523" s="1">
        <v>29096417.829999998</v>
      </c>
      <c r="E2523" s="1">
        <v>48209482.990000002</v>
      </c>
      <c r="F2523" s="1">
        <v>434248740.93000001</v>
      </c>
    </row>
    <row r="2524" spans="1:6" x14ac:dyDescent="0.25">
      <c r="A2524" t="s">
        <v>4775</v>
      </c>
      <c r="B2524" t="s">
        <v>4776</v>
      </c>
      <c r="C2524" s="1">
        <v>106590164.09</v>
      </c>
      <c r="D2524" s="1">
        <v>13488290.32</v>
      </c>
      <c r="E2524" s="1">
        <v>13748242.630000001</v>
      </c>
      <c r="F2524" s="1">
        <v>106850116.40000001</v>
      </c>
    </row>
    <row r="2525" spans="1:6" x14ac:dyDescent="0.25">
      <c r="A2525" t="s">
        <v>4777</v>
      </c>
      <c r="B2525" t="s">
        <v>4778</v>
      </c>
      <c r="C2525">
        <v>0</v>
      </c>
      <c r="D2525">
        <v>0</v>
      </c>
      <c r="E2525">
        <v>0</v>
      </c>
      <c r="F2525">
        <v>0</v>
      </c>
    </row>
    <row r="2526" spans="1:6" x14ac:dyDescent="0.25">
      <c r="A2526" t="s">
        <v>4779</v>
      </c>
      <c r="B2526" t="s">
        <v>4780</v>
      </c>
      <c r="C2526">
        <v>0</v>
      </c>
      <c r="D2526">
        <v>0</v>
      </c>
      <c r="E2526">
        <v>0</v>
      </c>
      <c r="F2526">
        <v>0</v>
      </c>
    </row>
    <row r="2527" spans="1:6" x14ac:dyDescent="0.25">
      <c r="A2527" t="s">
        <v>4781</v>
      </c>
      <c r="B2527" t="s">
        <v>4782</v>
      </c>
      <c r="C2527">
        <v>0</v>
      </c>
      <c r="D2527">
        <v>0</v>
      </c>
      <c r="E2527">
        <v>0</v>
      </c>
      <c r="F2527">
        <v>0</v>
      </c>
    </row>
    <row r="2528" spans="1:6" x14ac:dyDescent="0.25">
      <c r="A2528" t="s">
        <v>4783</v>
      </c>
      <c r="B2528" t="s">
        <v>4784</v>
      </c>
      <c r="C2528">
        <v>0</v>
      </c>
      <c r="D2528">
        <v>0</v>
      </c>
      <c r="E2528">
        <v>0</v>
      </c>
      <c r="F2528">
        <v>0</v>
      </c>
    </row>
    <row r="2529" spans="1:6" x14ac:dyDescent="0.25">
      <c r="A2529" t="s">
        <v>4785</v>
      </c>
      <c r="B2529" t="s">
        <v>4786</v>
      </c>
      <c r="C2529">
        <v>0</v>
      </c>
      <c r="D2529">
        <v>0</v>
      </c>
      <c r="E2529">
        <v>0</v>
      </c>
      <c r="F2529">
        <v>0</v>
      </c>
    </row>
    <row r="2530" spans="1:6" x14ac:dyDescent="0.25">
      <c r="A2530" t="s">
        <v>4787</v>
      </c>
      <c r="B2530" t="s">
        <v>4788</v>
      </c>
      <c r="C2530">
        <v>0</v>
      </c>
      <c r="D2530">
        <v>0</v>
      </c>
      <c r="E2530">
        <v>0</v>
      </c>
      <c r="F2530">
        <v>0</v>
      </c>
    </row>
    <row r="2531" spans="1:6" x14ac:dyDescent="0.25">
      <c r="A2531" t="s">
        <v>4789</v>
      </c>
      <c r="B2531" t="s">
        <v>4790</v>
      </c>
      <c r="C2531">
        <v>0</v>
      </c>
      <c r="D2531">
        <v>0</v>
      </c>
      <c r="E2531">
        <v>0</v>
      </c>
      <c r="F2531">
        <v>0</v>
      </c>
    </row>
    <row r="2532" spans="1:6" x14ac:dyDescent="0.25">
      <c r="A2532" t="s">
        <v>4791</v>
      </c>
      <c r="B2532" t="s">
        <v>4792</v>
      </c>
      <c r="C2532">
        <v>0</v>
      </c>
      <c r="D2532">
        <v>0</v>
      </c>
      <c r="E2532">
        <v>0</v>
      </c>
      <c r="F2532">
        <v>0</v>
      </c>
    </row>
    <row r="2533" spans="1:6" x14ac:dyDescent="0.25">
      <c r="A2533" t="s">
        <v>4793</v>
      </c>
      <c r="B2533" t="s">
        <v>4794</v>
      </c>
      <c r="C2533">
        <v>0</v>
      </c>
      <c r="D2533">
        <v>0</v>
      </c>
      <c r="E2533">
        <v>0</v>
      </c>
      <c r="F2533">
        <v>0</v>
      </c>
    </row>
    <row r="2534" spans="1:6" x14ac:dyDescent="0.25">
      <c r="A2534" t="s">
        <v>4795</v>
      </c>
      <c r="B2534" t="s">
        <v>4796</v>
      </c>
      <c r="C2534">
        <v>0</v>
      </c>
      <c r="D2534">
        <v>0</v>
      </c>
      <c r="E2534">
        <v>0</v>
      </c>
      <c r="F2534">
        <v>0</v>
      </c>
    </row>
    <row r="2535" spans="1:6" x14ac:dyDescent="0.25">
      <c r="A2535" t="s">
        <v>4797</v>
      </c>
      <c r="B2535" t="s">
        <v>4798</v>
      </c>
      <c r="C2535">
        <v>0</v>
      </c>
      <c r="D2535">
        <v>0</v>
      </c>
      <c r="E2535">
        <v>0</v>
      </c>
      <c r="F2535">
        <v>0</v>
      </c>
    </row>
    <row r="2536" spans="1:6" x14ac:dyDescent="0.25">
      <c r="A2536" t="s">
        <v>4799</v>
      </c>
      <c r="B2536" t="s">
        <v>4800</v>
      </c>
      <c r="C2536">
        <v>0</v>
      </c>
      <c r="D2536">
        <v>0</v>
      </c>
      <c r="E2536">
        <v>0</v>
      </c>
      <c r="F2536">
        <v>0</v>
      </c>
    </row>
    <row r="2537" spans="1:6" x14ac:dyDescent="0.25">
      <c r="A2537" t="s">
        <v>4801</v>
      </c>
      <c r="B2537" t="s">
        <v>4802</v>
      </c>
      <c r="C2537">
        <v>0</v>
      </c>
      <c r="D2537">
        <v>0</v>
      </c>
      <c r="E2537">
        <v>0</v>
      </c>
      <c r="F2537">
        <v>0</v>
      </c>
    </row>
    <row r="2538" spans="1:6" x14ac:dyDescent="0.25">
      <c r="A2538" t="s">
        <v>4803</v>
      </c>
      <c r="B2538" t="s">
        <v>4804</v>
      </c>
      <c r="C2538">
        <v>0</v>
      </c>
      <c r="D2538">
        <v>0</v>
      </c>
      <c r="E2538">
        <v>0</v>
      </c>
      <c r="F2538">
        <v>0</v>
      </c>
    </row>
    <row r="2539" spans="1:6" x14ac:dyDescent="0.25">
      <c r="A2539" t="s">
        <v>4805</v>
      </c>
      <c r="B2539" t="s">
        <v>4806</v>
      </c>
      <c r="C2539">
        <v>0</v>
      </c>
      <c r="D2539">
        <v>0</v>
      </c>
      <c r="E2539">
        <v>0</v>
      </c>
      <c r="F2539">
        <v>0</v>
      </c>
    </row>
    <row r="2540" spans="1:6" x14ac:dyDescent="0.25">
      <c r="A2540" t="s">
        <v>4807</v>
      </c>
      <c r="B2540" t="s">
        <v>4808</v>
      </c>
      <c r="C2540">
        <v>0</v>
      </c>
      <c r="D2540">
        <v>0</v>
      </c>
      <c r="E2540">
        <v>0</v>
      </c>
      <c r="F2540">
        <v>0</v>
      </c>
    </row>
    <row r="2541" spans="1:6" x14ac:dyDescent="0.25">
      <c r="A2541" t="s">
        <v>4809</v>
      </c>
      <c r="B2541" t="s">
        <v>4810</v>
      </c>
      <c r="C2541">
        <v>0</v>
      </c>
      <c r="D2541">
        <v>0</v>
      </c>
      <c r="E2541">
        <v>0</v>
      </c>
      <c r="F2541">
        <v>0</v>
      </c>
    </row>
    <row r="2542" spans="1:6" x14ac:dyDescent="0.25">
      <c r="A2542" t="s">
        <v>4811</v>
      </c>
      <c r="B2542" t="s">
        <v>4812</v>
      </c>
      <c r="C2542">
        <v>0</v>
      </c>
      <c r="D2542">
        <v>0</v>
      </c>
      <c r="E2542">
        <v>0</v>
      </c>
      <c r="F2542">
        <v>0</v>
      </c>
    </row>
    <row r="2543" spans="1:6" x14ac:dyDescent="0.25">
      <c r="A2543" t="s">
        <v>4813</v>
      </c>
      <c r="B2543" t="s">
        <v>4814</v>
      </c>
      <c r="C2543">
        <v>0</v>
      </c>
      <c r="D2543">
        <v>0</v>
      </c>
      <c r="E2543">
        <v>0</v>
      </c>
      <c r="F2543">
        <v>0</v>
      </c>
    </row>
    <row r="2544" spans="1:6" x14ac:dyDescent="0.25">
      <c r="A2544" t="s">
        <v>4815</v>
      </c>
      <c r="B2544" t="s">
        <v>4816</v>
      </c>
      <c r="C2544">
        <v>0</v>
      </c>
      <c r="D2544">
        <v>0</v>
      </c>
      <c r="E2544">
        <v>0</v>
      </c>
      <c r="F2544">
        <v>0</v>
      </c>
    </row>
    <row r="2545" spans="1:6" x14ac:dyDescent="0.25">
      <c r="A2545" t="s">
        <v>4817</v>
      </c>
      <c r="B2545" t="s">
        <v>4818</v>
      </c>
      <c r="C2545">
        <v>0</v>
      </c>
      <c r="D2545">
        <v>0</v>
      </c>
      <c r="E2545">
        <v>0</v>
      </c>
      <c r="F2545">
        <v>0</v>
      </c>
    </row>
    <row r="2546" spans="1:6" x14ac:dyDescent="0.25">
      <c r="A2546" t="s">
        <v>4819</v>
      </c>
      <c r="B2546" t="s">
        <v>4820</v>
      </c>
      <c r="C2546">
        <v>0</v>
      </c>
      <c r="D2546">
        <v>0</v>
      </c>
      <c r="E2546">
        <v>0</v>
      </c>
      <c r="F2546">
        <v>0</v>
      </c>
    </row>
    <row r="2547" spans="1:6" x14ac:dyDescent="0.25">
      <c r="A2547" t="s">
        <v>4821</v>
      </c>
      <c r="B2547" t="s">
        <v>4822</v>
      </c>
      <c r="C2547">
        <v>0</v>
      </c>
      <c r="D2547">
        <v>0</v>
      </c>
      <c r="E2547">
        <v>0</v>
      </c>
      <c r="F2547">
        <v>0</v>
      </c>
    </row>
    <row r="2548" spans="1:6" x14ac:dyDescent="0.25">
      <c r="A2548" t="s">
        <v>4823</v>
      </c>
      <c r="B2548" t="s">
        <v>4824</v>
      </c>
      <c r="C2548">
        <v>0</v>
      </c>
      <c r="D2548">
        <v>0</v>
      </c>
      <c r="E2548">
        <v>0</v>
      </c>
      <c r="F2548">
        <v>0</v>
      </c>
    </row>
    <row r="2549" spans="1:6" x14ac:dyDescent="0.25">
      <c r="A2549" t="s">
        <v>4825</v>
      </c>
      <c r="B2549" t="s">
        <v>4826</v>
      </c>
      <c r="C2549">
        <v>0</v>
      </c>
      <c r="D2549">
        <v>0</v>
      </c>
      <c r="E2549">
        <v>0</v>
      </c>
      <c r="F2549">
        <v>0</v>
      </c>
    </row>
    <row r="2550" spans="1:6" x14ac:dyDescent="0.25">
      <c r="A2550" t="s">
        <v>4827</v>
      </c>
      <c r="B2550" t="s">
        <v>4828</v>
      </c>
      <c r="C2550">
        <v>0</v>
      </c>
      <c r="D2550">
        <v>0</v>
      </c>
      <c r="E2550">
        <v>0</v>
      </c>
      <c r="F2550">
        <v>0</v>
      </c>
    </row>
    <row r="2551" spans="1:6" x14ac:dyDescent="0.25">
      <c r="A2551" t="s">
        <v>4829</v>
      </c>
      <c r="B2551" t="s">
        <v>4830</v>
      </c>
      <c r="C2551">
        <v>0</v>
      </c>
      <c r="D2551">
        <v>0</v>
      </c>
      <c r="E2551">
        <v>0</v>
      </c>
      <c r="F2551">
        <v>0</v>
      </c>
    </row>
    <row r="2552" spans="1:6" x14ac:dyDescent="0.25">
      <c r="A2552" t="s">
        <v>4831</v>
      </c>
      <c r="B2552" t="s">
        <v>4832</v>
      </c>
      <c r="C2552">
        <v>0</v>
      </c>
      <c r="D2552">
        <v>0</v>
      </c>
      <c r="E2552">
        <v>0</v>
      </c>
      <c r="F2552">
        <v>0</v>
      </c>
    </row>
    <row r="2553" spans="1:6" x14ac:dyDescent="0.25">
      <c r="A2553" t="s">
        <v>4833</v>
      </c>
      <c r="B2553" t="s">
        <v>4834</v>
      </c>
      <c r="C2553">
        <v>0</v>
      </c>
      <c r="D2553">
        <v>0</v>
      </c>
      <c r="E2553">
        <v>0</v>
      </c>
      <c r="F2553">
        <v>0</v>
      </c>
    </row>
    <row r="2554" spans="1:6" x14ac:dyDescent="0.25">
      <c r="A2554" t="s">
        <v>4835</v>
      </c>
      <c r="B2554" t="s">
        <v>4836</v>
      </c>
      <c r="C2554">
        <v>0</v>
      </c>
      <c r="D2554">
        <v>0</v>
      </c>
      <c r="E2554">
        <v>0</v>
      </c>
      <c r="F2554">
        <v>0</v>
      </c>
    </row>
    <row r="2555" spans="1:6" x14ac:dyDescent="0.25">
      <c r="A2555" t="s">
        <v>4837</v>
      </c>
      <c r="B2555" t="s">
        <v>4838</v>
      </c>
      <c r="C2555">
        <v>0</v>
      </c>
      <c r="D2555">
        <v>0</v>
      </c>
      <c r="E2555">
        <v>0</v>
      </c>
      <c r="F2555">
        <v>0</v>
      </c>
    </row>
    <row r="2556" spans="1:6" x14ac:dyDescent="0.25">
      <c r="A2556" t="s">
        <v>4839</v>
      </c>
      <c r="B2556" t="s">
        <v>4840</v>
      </c>
      <c r="C2556">
        <v>0</v>
      </c>
      <c r="D2556">
        <v>0</v>
      </c>
      <c r="E2556">
        <v>0</v>
      </c>
      <c r="F2556">
        <v>0</v>
      </c>
    </row>
    <row r="2557" spans="1:6" x14ac:dyDescent="0.25">
      <c r="A2557" t="s">
        <v>4841</v>
      </c>
      <c r="B2557" t="s">
        <v>4842</v>
      </c>
      <c r="C2557">
        <v>0</v>
      </c>
      <c r="D2557">
        <v>0</v>
      </c>
      <c r="E2557">
        <v>0</v>
      </c>
      <c r="F2557">
        <v>0</v>
      </c>
    </row>
    <row r="2558" spans="1:6" x14ac:dyDescent="0.25">
      <c r="A2558" t="s">
        <v>4843</v>
      </c>
      <c r="B2558" t="s">
        <v>4844</v>
      </c>
      <c r="C2558" s="1">
        <v>3326709.09</v>
      </c>
      <c r="D2558" s="1">
        <v>3326709.09</v>
      </c>
      <c r="E2558">
        <v>0</v>
      </c>
      <c r="F2558">
        <v>0</v>
      </c>
    </row>
    <row r="2559" spans="1:6" x14ac:dyDescent="0.25">
      <c r="A2559" t="s">
        <v>4845</v>
      </c>
      <c r="B2559" t="s">
        <v>4846</v>
      </c>
      <c r="C2559">
        <v>0</v>
      </c>
      <c r="D2559">
        <v>0</v>
      </c>
      <c r="E2559">
        <v>0</v>
      </c>
      <c r="F2559">
        <v>0</v>
      </c>
    </row>
    <row r="2560" spans="1:6" x14ac:dyDescent="0.25">
      <c r="A2560" t="s">
        <v>4847</v>
      </c>
      <c r="B2560" t="s">
        <v>4848</v>
      </c>
      <c r="C2560">
        <v>0</v>
      </c>
      <c r="D2560">
        <v>0</v>
      </c>
      <c r="E2560">
        <v>0</v>
      </c>
      <c r="F2560">
        <v>0</v>
      </c>
    </row>
    <row r="2561" spans="1:6" x14ac:dyDescent="0.25">
      <c r="A2561" t="s">
        <v>4849</v>
      </c>
      <c r="B2561" t="s">
        <v>4850</v>
      </c>
      <c r="C2561">
        <v>0</v>
      </c>
      <c r="D2561">
        <v>0</v>
      </c>
      <c r="E2561">
        <v>0</v>
      </c>
      <c r="F2561">
        <v>0</v>
      </c>
    </row>
    <row r="2562" spans="1:6" x14ac:dyDescent="0.25">
      <c r="A2562" t="s">
        <v>4851</v>
      </c>
      <c r="B2562" t="s">
        <v>4852</v>
      </c>
      <c r="C2562">
        <v>0</v>
      </c>
      <c r="D2562">
        <v>0</v>
      </c>
      <c r="E2562">
        <v>0</v>
      </c>
      <c r="F2562">
        <v>0</v>
      </c>
    </row>
    <row r="2563" spans="1:6" x14ac:dyDescent="0.25">
      <c r="A2563" t="s">
        <v>4853</v>
      </c>
      <c r="B2563" t="s">
        <v>4854</v>
      </c>
      <c r="C2563">
        <v>0</v>
      </c>
      <c r="D2563">
        <v>0</v>
      </c>
      <c r="E2563">
        <v>0</v>
      </c>
      <c r="F2563">
        <v>0</v>
      </c>
    </row>
    <row r="2564" spans="1:6" x14ac:dyDescent="0.25">
      <c r="A2564" t="s">
        <v>4855</v>
      </c>
      <c r="B2564" t="s">
        <v>4856</v>
      </c>
      <c r="C2564">
        <v>0</v>
      </c>
      <c r="D2564">
        <v>0</v>
      </c>
      <c r="E2564">
        <v>0</v>
      </c>
      <c r="F2564">
        <v>0</v>
      </c>
    </row>
    <row r="2565" spans="1:6" x14ac:dyDescent="0.25">
      <c r="A2565" t="s">
        <v>4857</v>
      </c>
      <c r="B2565" t="s">
        <v>6528</v>
      </c>
      <c r="C2565" s="1">
        <v>10000000</v>
      </c>
      <c r="D2565">
        <v>0</v>
      </c>
      <c r="E2565">
        <v>0</v>
      </c>
      <c r="F2565" s="1">
        <v>10000000</v>
      </c>
    </row>
    <row r="2566" spans="1:6" x14ac:dyDescent="0.25">
      <c r="A2566" t="s">
        <v>4858</v>
      </c>
      <c r="B2566" t="s">
        <v>4859</v>
      </c>
      <c r="C2566" s="1">
        <v>10160490</v>
      </c>
      <c r="D2566" s="1">
        <v>10160490</v>
      </c>
      <c r="E2566">
        <v>0</v>
      </c>
      <c r="F2566">
        <v>0</v>
      </c>
    </row>
    <row r="2567" spans="1:6" x14ac:dyDescent="0.25">
      <c r="A2567" t="s">
        <v>4860</v>
      </c>
      <c r="B2567" t="s">
        <v>4861</v>
      </c>
      <c r="C2567">
        <v>0</v>
      </c>
      <c r="D2567">
        <v>0</v>
      </c>
      <c r="E2567">
        <v>0</v>
      </c>
      <c r="F2567">
        <v>0</v>
      </c>
    </row>
    <row r="2568" spans="1:6" x14ac:dyDescent="0.25">
      <c r="A2568" t="s">
        <v>4862</v>
      </c>
      <c r="B2568" t="s">
        <v>4863</v>
      </c>
      <c r="C2568">
        <v>0</v>
      </c>
      <c r="D2568">
        <v>0</v>
      </c>
      <c r="E2568">
        <v>0</v>
      </c>
      <c r="F2568">
        <v>0</v>
      </c>
    </row>
    <row r="2569" spans="1:6" x14ac:dyDescent="0.25">
      <c r="A2569" t="s">
        <v>4864</v>
      </c>
      <c r="B2569" t="s">
        <v>4865</v>
      </c>
      <c r="C2569" s="1">
        <v>35598867.299999997</v>
      </c>
      <c r="D2569">
        <v>0</v>
      </c>
      <c r="E2569">
        <v>0</v>
      </c>
      <c r="F2569" s="1">
        <v>35598867.299999997</v>
      </c>
    </row>
    <row r="2570" spans="1:6" x14ac:dyDescent="0.25">
      <c r="A2570" t="s">
        <v>4866</v>
      </c>
      <c r="B2570" t="s">
        <v>4867</v>
      </c>
      <c r="C2570" s="1">
        <v>15000000</v>
      </c>
      <c r="D2570">
        <v>0</v>
      </c>
      <c r="E2570">
        <v>0</v>
      </c>
      <c r="F2570" s="1">
        <v>15000000</v>
      </c>
    </row>
    <row r="2571" spans="1:6" x14ac:dyDescent="0.25">
      <c r="A2571" t="s">
        <v>4868</v>
      </c>
      <c r="B2571" t="s">
        <v>4869</v>
      </c>
      <c r="C2571" s="1">
        <v>16934150</v>
      </c>
      <c r="D2571">
        <v>0</v>
      </c>
      <c r="E2571" s="1">
        <v>10160490</v>
      </c>
      <c r="F2571" s="1">
        <v>27094640</v>
      </c>
    </row>
    <row r="2572" spans="1:6" x14ac:dyDescent="0.25">
      <c r="A2572" t="s">
        <v>4870</v>
      </c>
      <c r="B2572" t="s">
        <v>4871</v>
      </c>
      <c r="C2572" s="1">
        <v>1425732.47</v>
      </c>
      <c r="D2572">
        <v>0</v>
      </c>
      <c r="E2572" s="1">
        <v>3326709.09</v>
      </c>
      <c r="F2572" s="1">
        <v>4752441.5599999996</v>
      </c>
    </row>
    <row r="2573" spans="1:6" x14ac:dyDescent="0.25">
      <c r="A2573" t="s">
        <v>4872</v>
      </c>
      <c r="B2573" t="s">
        <v>4873</v>
      </c>
      <c r="C2573" s="1">
        <v>12051842.57</v>
      </c>
      <c r="D2573">
        <v>0</v>
      </c>
      <c r="E2573">
        <v>0</v>
      </c>
      <c r="F2573" s="1">
        <v>12051842.57</v>
      </c>
    </row>
    <row r="2574" spans="1:6" x14ac:dyDescent="0.25">
      <c r="A2574" t="s">
        <v>4874</v>
      </c>
      <c r="B2574" t="s">
        <v>4875</v>
      </c>
      <c r="C2574">
        <v>0</v>
      </c>
      <c r="D2574">
        <v>0</v>
      </c>
      <c r="E2574">
        <v>0</v>
      </c>
      <c r="F2574">
        <v>0</v>
      </c>
    </row>
    <row r="2575" spans="1:6" x14ac:dyDescent="0.25">
      <c r="A2575" t="s">
        <v>4876</v>
      </c>
      <c r="B2575" t="s">
        <v>4877</v>
      </c>
      <c r="C2575" s="1">
        <v>2092372.66</v>
      </c>
      <c r="D2575" s="1">
        <v>1091.23</v>
      </c>
      <c r="E2575" s="1">
        <v>261043.54</v>
      </c>
      <c r="F2575" s="1">
        <v>2352324.9700000002</v>
      </c>
    </row>
    <row r="2576" spans="1:6" x14ac:dyDescent="0.25">
      <c r="A2576" t="s">
        <v>4878</v>
      </c>
      <c r="B2576" t="s">
        <v>4879</v>
      </c>
      <c r="C2576" s="1">
        <v>308545511.68000001</v>
      </c>
      <c r="D2576" s="1">
        <v>15608127.51</v>
      </c>
      <c r="E2576" s="1">
        <v>34461240.359999999</v>
      </c>
      <c r="F2576" s="1">
        <v>327398624.52999997</v>
      </c>
    </row>
    <row r="2577" spans="1:6" x14ac:dyDescent="0.25">
      <c r="A2577" t="s">
        <v>4880</v>
      </c>
      <c r="B2577" t="s">
        <v>4881</v>
      </c>
      <c r="C2577" s="1">
        <v>67194942.069999993</v>
      </c>
      <c r="D2577" s="1">
        <v>15608127.51</v>
      </c>
      <c r="E2577" s="1">
        <v>22012222.52</v>
      </c>
      <c r="F2577" s="1">
        <v>73599037.079999998</v>
      </c>
    </row>
    <row r="2578" spans="1:6" x14ac:dyDescent="0.25">
      <c r="A2578" t="s">
        <v>4882</v>
      </c>
      <c r="B2578" t="s">
        <v>4883</v>
      </c>
      <c r="C2578" s="1">
        <v>44821437</v>
      </c>
      <c r="D2578">
        <v>0</v>
      </c>
      <c r="E2578" s="1">
        <v>3221051</v>
      </c>
      <c r="F2578" s="1">
        <v>48042488</v>
      </c>
    </row>
    <row r="2579" spans="1:6" x14ac:dyDescent="0.25">
      <c r="A2579" t="s">
        <v>4884</v>
      </c>
      <c r="B2579" t="s">
        <v>4885</v>
      </c>
      <c r="C2579" s="1">
        <v>17994131.600000001</v>
      </c>
      <c r="D2579">
        <v>0</v>
      </c>
      <c r="E2579">
        <v>0</v>
      </c>
      <c r="F2579" s="1">
        <v>17994131.600000001</v>
      </c>
    </row>
    <row r="2580" spans="1:6" x14ac:dyDescent="0.25">
      <c r="A2580" t="s">
        <v>4886</v>
      </c>
      <c r="B2580" t="s">
        <v>4887</v>
      </c>
      <c r="C2580" s="1">
        <v>101244357.5</v>
      </c>
      <c r="D2580">
        <v>0</v>
      </c>
      <c r="E2580" s="1">
        <v>9204032.5</v>
      </c>
      <c r="F2580" s="1">
        <v>110448390</v>
      </c>
    </row>
    <row r="2581" spans="1:6" x14ac:dyDescent="0.25">
      <c r="A2581" t="s">
        <v>4888</v>
      </c>
      <c r="B2581" t="s">
        <v>4889</v>
      </c>
      <c r="C2581" s="1">
        <v>36015164.93</v>
      </c>
      <c r="D2581">
        <v>0</v>
      </c>
      <c r="E2581">
        <v>0</v>
      </c>
      <c r="F2581" s="1">
        <v>36015164.93</v>
      </c>
    </row>
    <row r="2582" spans="1:6" x14ac:dyDescent="0.25">
      <c r="A2582" t="s">
        <v>4890</v>
      </c>
      <c r="B2582" t="s">
        <v>4891</v>
      </c>
      <c r="C2582" s="1">
        <v>35664129.130000003</v>
      </c>
      <c r="D2582">
        <v>0</v>
      </c>
      <c r="E2582">
        <v>0</v>
      </c>
      <c r="F2582" s="1">
        <v>35664129.130000003</v>
      </c>
    </row>
    <row r="2583" spans="1:6" x14ac:dyDescent="0.25">
      <c r="A2583" t="s">
        <v>4892</v>
      </c>
      <c r="B2583" t="s">
        <v>4893</v>
      </c>
      <c r="C2583" s="1">
        <v>5500000</v>
      </c>
      <c r="D2583">
        <v>0</v>
      </c>
      <c r="E2583">
        <v>0</v>
      </c>
      <c r="F2583" s="1">
        <v>5500000</v>
      </c>
    </row>
    <row r="2584" spans="1:6" x14ac:dyDescent="0.25">
      <c r="A2584" t="s">
        <v>4894</v>
      </c>
      <c r="B2584" t="s">
        <v>4895</v>
      </c>
      <c r="C2584" s="1">
        <v>111349.45</v>
      </c>
      <c r="D2584">
        <v>0</v>
      </c>
      <c r="E2584" s="1">
        <v>23934.34</v>
      </c>
      <c r="F2584" s="1">
        <v>135283.79</v>
      </c>
    </row>
    <row r="2585" spans="1:6" x14ac:dyDescent="0.25">
      <c r="A2585" t="s">
        <v>4896</v>
      </c>
      <c r="B2585" t="s">
        <v>3018</v>
      </c>
      <c r="C2585">
        <v>0</v>
      </c>
      <c r="D2585">
        <v>0</v>
      </c>
      <c r="E2585">
        <v>0</v>
      </c>
      <c r="F2585">
        <v>0</v>
      </c>
    </row>
    <row r="2586" spans="1:6" x14ac:dyDescent="0.25">
      <c r="A2586" t="s">
        <v>4897</v>
      </c>
      <c r="B2586" t="s">
        <v>3023</v>
      </c>
      <c r="C2586">
        <v>0</v>
      </c>
      <c r="D2586">
        <v>0</v>
      </c>
      <c r="E2586">
        <v>0</v>
      </c>
      <c r="F2586">
        <v>0</v>
      </c>
    </row>
    <row r="2587" spans="1:6" x14ac:dyDescent="0.25">
      <c r="A2587" t="s">
        <v>32</v>
      </c>
      <c r="B2587" t="s">
        <v>4898</v>
      </c>
      <c r="C2587" s="1">
        <v>788288.22</v>
      </c>
      <c r="D2587">
        <v>0.28000000000000003</v>
      </c>
      <c r="E2587" s="1">
        <v>14281.68</v>
      </c>
      <c r="F2587" s="1">
        <v>802569.62</v>
      </c>
    </row>
    <row r="2588" spans="1:6" x14ac:dyDescent="0.25">
      <c r="A2588" t="s">
        <v>131</v>
      </c>
      <c r="B2588" t="s">
        <v>4899</v>
      </c>
      <c r="C2588">
        <v>0</v>
      </c>
      <c r="D2588">
        <v>0</v>
      </c>
      <c r="E2588">
        <v>0</v>
      </c>
      <c r="F2588">
        <v>0</v>
      </c>
    </row>
    <row r="2589" spans="1:6" x14ac:dyDescent="0.25">
      <c r="A2589" t="s">
        <v>4900</v>
      </c>
      <c r="B2589" t="s">
        <v>4332</v>
      </c>
      <c r="C2589">
        <v>0</v>
      </c>
      <c r="D2589">
        <v>0</v>
      </c>
      <c r="E2589">
        <v>0</v>
      </c>
      <c r="F2589">
        <v>0</v>
      </c>
    </row>
    <row r="2590" spans="1:6" x14ac:dyDescent="0.25">
      <c r="A2590" t="s">
        <v>4901</v>
      </c>
      <c r="B2590" t="s">
        <v>4902</v>
      </c>
      <c r="C2590">
        <v>0</v>
      </c>
      <c r="D2590">
        <v>0</v>
      </c>
      <c r="E2590">
        <v>0</v>
      </c>
      <c r="F2590">
        <v>0</v>
      </c>
    </row>
    <row r="2591" spans="1:6" x14ac:dyDescent="0.25">
      <c r="A2591" t="s">
        <v>132</v>
      </c>
      <c r="B2591" t="s">
        <v>4903</v>
      </c>
      <c r="C2591">
        <v>0</v>
      </c>
      <c r="D2591">
        <v>0</v>
      </c>
      <c r="E2591">
        <v>0</v>
      </c>
      <c r="F2591">
        <v>0</v>
      </c>
    </row>
    <row r="2592" spans="1:6" x14ac:dyDescent="0.25">
      <c r="A2592" t="s">
        <v>4904</v>
      </c>
      <c r="B2592" t="s">
        <v>4903</v>
      </c>
      <c r="C2592">
        <v>0</v>
      </c>
      <c r="D2592">
        <v>0</v>
      </c>
      <c r="E2592">
        <v>0</v>
      </c>
      <c r="F2592">
        <v>0</v>
      </c>
    </row>
    <row r="2593" spans="1:6" x14ac:dyDescent="0.25">
      <c r="A2593" t="s">
        <v>4905</v>
      </c>
      <c r="B2593" t="s">
        <v>4903</v>
      </c>
      <c r="C2593">
        <v>0</v>
      </c>
      <c r="D2593">
        <v>0</v>
      </c>
      <c r="E2593">
        <v>0</v>
      </c>
      <c r="F2593">
        <v>0</v>
      </c>
    </row>
    <row r="2594" spans="1:6" x14ac:dyDescent="0.25">
      <c r="A2594" t="s">
        <v>4906</v>
      </c>
      <c r="B2594" t="s">
        <v>4903</v>
      </c>
      <c r="C2594">
        <v>0</v>
      </c>
      <c r="D2594">
        <v>0</v>
      </c>
      <c r="E2594">
        <v>0</v>
      </c>
      <c r="F2594">
        <v>0</v>
      </c>
    </row>
    <row r="2595" spans="1:6" x14ac:dyDescent="0.25">
      <c r="A2595" t="s">
        <v>4907</v>
      </c>
      <c r="B2595" t="s">
        <v>4903</v>
      </c>
      <c r="C2595">
        <v>0</v>
      </c>
      <c r="D2595">
        <v>0</v>
      </c>
      <c r="E2595">
        <v>0</v>
      </c>
      <c r="F2595">
        <v>0</v>
      </c>
    </row>
    <row r="2596" spans="1:6" x14ac:dyDescent="0.25">
      <c r="A2596" t="s">
        <v>4908</v>
      </c>
      <c r="B2596" t="s">
        <v>4909</v>
      </c>
      <c r="C2596">
        <v>0</v>
      </c>
      <c r="D2596">
        <v>0</v>
      </c>
      <c r="E2596">
        <v>0</v>
      </c>
      <c r="F2596">
        <v>0</v>
      </c>
    </row>
    <row r="2597" spans="1:6" x14ac:dyDescent="0.25">
      <c r="A2597" t="s">
        <v>133</v>
      </c>
      <c r="B2597" t="s">
        <v>4910</v>
      </c>
      <c r="C2597">
        <v>0</v>
      </c>
      <c r="D2597">
        <v>0</v>
      </c>
      <c r="E2597">
        <v>0</v>
      </c>
      <c r="F2597">
        <v>0</v>
      </c>
    </row>
    <row r="2598" spans="1:6" x14ac:dyDescent="0.25">
      <c r="A2598" t="s">
        <v>4911</v>
      </c>
      <c r="B2598" t="s">
        <v>4910</v>
      </c>
      <c r="C2598">
        <v>0</v>
      </c>
      <c r="D2598">
        <v>0</v>
      </c>
      <c r="E2598">
        <v>0</v>
      </c>
      <c r="F2598">
        <v>0</v>
      </c>
    </row>
    <row r="2599" spans="1:6" x14ac:dyDescent="0.25">
      <c r="A2599" t="s">
        <v>134</v>
      </c>
      <c r="B2599" t="s">
        <v>4912</v>
      </c>
      <c r="C2599">
        <v>0</v>
      </c>
      <c r="D2599">
        <v>0</v>
      </c>
      <c r="E2599">
        <v>0</v>
      </c>
      <c r="F2599">
        <v>0</v>
      </c>
    </row>
    <row r="2600" spans="1:6" x14ac:dyDescent="0.25">
      <c r="A2600" t="s">
        <v>4913</v>
      </c>
      <c r="B2600" t="s">
        <v>4914</v>
      </c>
      <c r="C2600">
        <v>0</v>
      </c>
      <c r="D2600">
        <v>0</v>
      </c>
      <c r="E2600">
        <v>0</v>
      </c>
      <c r="F2600">
        <v>0</v>
      </c>
    </row>
    <row r="2601" spans="1:6" x14ac:dyDescent="0.25">
      <c r="A2601" t="s">
        <v>33</v>
      </c>
      <c r="B2601" t="s">
        <v>4915</v>
      </c>
      <c r="C2601" s="1">
        <v>788288.22</v>
      </c>
      <c r="D2601">
        <v>0.28000000000000003</v>
      </c>
      <c r="E2601" s="1">
        <v>14281.68</v>
      </c>
      <c r="F2601" s="1">
        <v>802569.62</v>
      </c>
    </row>
    <row r="2602" spans="1:6" x14ac:dyDescent="0.25">
      <c r="A2602" t="s">
        <v>4916</v>
      </c>
      <c r="B2602" t="s">
        <v>4917</v>
      </c>
      <c r="C2602">
        <v>11.79</v>
      </c>
      <c r="D2602">
        <v>0</v>
      </c>
      <c r="E2602">
        <v>0</v>
      </c>
      <c r="F2602">
        <v>11.79</v>
      </c>
    </row>
    <row r="2603" spans="1:6" x14ac:dyDescent="0.25">
      <c r="A2603" t="s">
        <v>4918</v>
      </c>
      <c r="B2603" t="s">
        <v>4919</v>
      </c>
      <c r="C2603">
        <v>0</v>
      </c>
      <c r="D2603">
        <v>0</v>
      </c>
      <c r="E2603">
        <v>0</v>
      </c>
      <c r="F2603">
        <v>0</v>
      </c>
    </row>
    <row r="2604" spans="1:6" x14ac:dyDescent="0.25">
      <c r="A2604" t="s">
        <v>4920</v>
      </c>
      <c r="B2604" t="s">
        <v>4919</v>
      </c>
      <c r="C2604">
        <v>0</v>
      </c>
      <c r="D2604">
        <v>0</v>
      </c>
      <c r="E2604">
        <v>0</v>
      </c>
      <c r="F2604">
        <v>0</v>
      </c>
    </row>
    <row r="2605" spans="1:6" x14ac:dyDescent="0.25">
      <c r="A2605" t="s">
        <v>4921</v>
      </c>
      <c r="B2605" t="s">
        <v>4922</v>
      </c>
      <c r="C2605">
        <v>11.79</v>
      </c>
      <c r="D2605">
        <v>0</v>
      </c>
      <c r="E2605">
        <v>0</v>
      </c>
      <c r="F2605">
        <v>11.79</v>
      </c>
    </row>
    <row r="2606" spans="1:6" x14ac:dyDescent="0.25">
      <c r="A2606" t="s">
        <v>4923</v>
      </c>
      <c r="B2606" t="s">
        <v>4922</v>
      </c>
      <c r="C2606">
        <v>11.79</v>
      </c>
      <c r="D2606">
        <v>0</v>
      </c>
      <c r="E2606">
        <v>0</v>
      </c>
      <c r="F2606">
        <v>11.79</v>
      </c>
    </row>
    <row r="2607" spans="1:6" x14ac:dyDescent="0.25">
      <c r="A2607" t="s">
        <v>4924</v>
      </c>
      <c r="B2607" t="s">
        <v>4925</v>
      </c>
      <c r="C2607">
        <v>0</v>
      </c>
      <c r="D2607">
        <v>0</v>
      </c>
      <c r="E2607">
        <v>0</v>
      </c>
      <c r="F2607">
        <v>0</v>
      </c>
    </row>
    <row r="2608" spans="1:6" x14ac:dyDescent="0.25">
      <c r="A2608" t="s">
        <v>4926</v>
      </c>
      <c r="B2608" t="s">
        <v>4927</v>
      </c>
      <c r="C2608">
        <v>0</v>
      </c>
      <c r="D2608">
        <v>0</v>
      </c>
      <c r="E2608">
        <v>0</v>
      </c>
      <c r="F2608">
        <v>0</v>
      </c>
    </row>
    <row r="2609" spans="1:6" x14ac:dyDescent="0.25">
      <c r="A2609" t="s">
        <v>4928</v>
      </c>
      <c r="B2609" t="s">
        <v>4929</v>
      </c>
      <c r="C2609">
        <v>0</v>
      </c>
      <c r="D2609">
        <v>0</v>
      </c>
      <c r="E2609">
        <v>0</v>
      </c>
      <c r="F2609">
        <v>0</v>
      </c>
    </row>
    <row r="2610" spans="1:6" x14ac:dyDescent="0.25">
      <c r="A2610" t="s">
        <v>4930</v>
      </c>
      <c r="B2610" t="s">
        <v>3818</v>
      </c>
      <c r="C2610">
        <v>0</v>
      </c>
      <c r="D2610">
        <v>0</v>
      </c>
      <c r="E2610">
        <v>0</v>
      </c>
      <c r="F2610">
        <v>0</v>
      </c>
    </row>
    <row r="2611" spans="1:6" x14ac:dyDescent="0.25">
      <c r="A2611" t="s">
        <v>4931</v>
      </c>
      <c r="B2611" t="s">
        <v>4932</v>
      </c>
      <c r="C2611">
        <v>0</v>
      </c>
      <c r="D2611">
        <v>0</v>
      </c>
      <c r="E2611">
        <v>0</v>
      </c>
      <c r="F2611">
        <v>0</v>
      </c>
    </row>
    <row r="2612" spans="1:6" x14ac:dyDescent="0.25">
      <c r="A2612" t="s">
        <v>4933</v>
      </c>
      <c r="B2612" t="s">
        <v>4915</v>
      </c>
      <c r="C2612" s="1">
        <v>788276.43</v>
      </c>
      <c r="D2612">
        <v>0.28000000000000003</v>
      </c>
      <c r="E2612" s="1">
        <v>14281.68</v>
      </c>
      <c r="F2612" s="1">
        <v>802557.83</v>
      </c>
    </row>
    <row r="2613" spans="1:6" x14ac:dyDescent="0.25">
      <c r="A2613" t="s">
        <v>4934</v>
      </c>
      <c r="B2613" t="s">
        <v>4935</v>
      </c>
      <c r="C2613" s="1">
        <v>66330</v>
      </c>
      <c r="D2613">
        <v>0</v>
      </c>
      <c r="E2613">
        <v>0</v>
      </c>
      <c r="F2613" s="1">
        <v>66330</v>
      </c>
    </row>
    <row r="2614" spans="1:6" x14ac:dyDescent="0.25">
      <c r="A2614" t="s">
        <v>4936</v>
      </c>
      <c r="B2614" t="s">
        <v>4937</v>
      </c>
      <c r="C2614">
        <v>0</v>
      </c>
      <c r="D2614">
        <v>0</v>
      </c>
      <c r="E2614">
        <v>0</v>
      </c>
      <c r="F2614">
        <v>0</v>
      </c>
    </row>
    <row r="2615" spans="1:6" x14ac:dyDescent="0.25">
      <c r="A2615" t="s">
        <v>4938</v>
      </c>
      <c r="B2615" t="s">
        <v>4939</v>
      </c>
      <c r="C2615" s="1">
        <v>66330</v>
      </c>
      <c r="D2615">
        <v>0</v>
      </c>
      <c r="E2615">
        <v>0</v>
      </c>
      <c r="F2615" s="1">
        <v>66330</v>
      </c>
    </row>
    <row r="2616" spans="1:6" x14ac:dyDescent="0.25">
      <c r="A2616" t="s">
        <v>4940</v>
      </c>
      <c r="B2616" t="s">
        <v>4941</v>
      </c>
      <c r="C2616" s="1">
        <v>721946.43</v>
      </c>
      <c r="D2616">
        <v>0.28000000000000003</v>
      </c>
      <c r="E2616" s="1">
        <v>14281.68</v>
      </c>
      <c r="F2616" s="1">
        <v>736227.83</v>
      </c>
    </row>
    <row r="2617" spans="1:6" x14ac:dyDescent="0.25">
      <c r="A2617" t="s">
        <v>4942</v>
      </c>
      <c r="B2617" t="s">
        <v>4943</v>
      </c>
      <c r="C2617" s="1">
        <v>7168.28</v>
      </c>
      <c r="D2617">
        <v>0</v>
      </c>
      <c r="E2617" s="1">
        <v>4772.6099999999997</v>
      </c>
      <c r="F2617" s="1">
        <v>11940.89</v>
      </c>
    </row>
    <row r="2618" spans="1:6" x14ac:dyDescent="0.25">
      <c r="A2618" t="s">
        <v>4944</v>
      </c>
      <c r="B2618" t="s">
        <v>4490</v>
      </c>
      <c r="C2618">
        <v>-6.31</v>
      </c>
      <c r="D2618">
        <v>0.28000000000000003</v>
      </c>
      <c r="E2618">
        <v>0</v>
      </c>
      <c r="F2618">
        <v>-6.59</v>
      </c>
    </row>
    <row r="2619" spans="1:6" x14ac:dyDescent="0.25">
      <c r="A2619" t="s">
        <v>4945</v>
      </c>
      <c r="B2619" t="s">
        <v>4946</v>
      </c>
      <c r="C2619" s="1">
        <v>660752.77</v>
      </c>
      <c r="D2619">
        <v>0</v>
      </c>
      <c r="E2619" s="1">
        <v>9509.07</v>
      </c>
      <c r="F2619" s="1">
        <v>670261.84</v>
      </c>
    </row>
    <row r="2620" spans="1:6" x14ac:dyDescent="0.25">
      <c r="A2620" t="s">
        <v>4947</v>
      </c>
      <c r="B2620" t="s">
        <v>4948</v>
      </c>
      <c r="C2620">
        <v>0</v>
      </c>
      <c r="D2620">
        <v>0</v>
      </c>
      <c r="E2620">
        <v>0</v>
      </c>
      <c r="F2620">
        <v>0</v>
      </c>
    </row>
    <row r="2621" spans="1:6" x14ac:dyDescent="0.25">
      <c r="A2621" t="s">
        <v>4949</v>
      </c>
      <c r="B2621" t="s">
        <v>4941</v>
      </c>
      <c r="C2621" s="1">
        <v>54031.69</v>
      </c>
      <c r="D2621">
        <v>0</v>
      </c>
      <c r="E2621">
        <v>0</v>
      </c>
      <c r="F2621" s="1">
        <v>54031.69</v>
      </c>
    </row>
    <row r="2622" spans="1:6" x14ac:dyDescent="0.25">
      <c r="A2622" t="s">
        <v>4950</v>
      </c>
      <c r="B2622" t="s">
        <v>4951</v>
      </c>
      <c r="C2622">
        <v>0</v>
      </c>
      <c r="D2622">
        <v>0</v>
      </c>
      <c r="E2622">
        <v>0</v>
      </c>
      <c r="F2622">
        <v>0</v>
      </c>
    </row>
    <row r="2623" spans="1:6" x14ac:dyDescent="0.25">
      <c r="A2623" t="s">
        <v>314</v>
      </c>
      <c r="B2623" t="s">
        <v>4952</v>
      </c>
      <c r="C2623" s="1">
        <v>4439946705.2200003</v>
      </c>
      <c r="D2623" s="1">
        <v>627654822.59000003</v>
      </c>
      <c r="E2623" s="1">
        <v>47065206.890000001</v>
      </c>
      <c r="F2623" s="1">
        <v>5020536320.9200001</v>
      </c>
    </row>
    <row r="2624" spans="1:6" x14ac:dyDescent="0.25">
      <c r="A2624" t="s">
        <v>4953</v>
      </c>
      <c r="B2624" t="s">
        <v>4954</v>
      </c>
      <c r="C2624" s="1">
        <v>3434392056.52</v>
      </c>
      <c r="D2624" s="1">
        <v>496916158.64999998</v>
      </c>
      <c r="E2624" s="1">
        <v>46596036.060000002</v>
      </c>
      <c r="F2624" s="1">
        <v>3884712179.1100001</v>
      </c>
    </row>
    <row r="2625" spans="1:6" x14ac:dyDescent="0.25">
      <c r="A2625" t="s">
        <v>34</v>
      </c>
      <c r="B2625" t="s">
        <v>4955</v>
      </c>
      <c r="C2625" s="1">
        <v>1475407212.4000001</v>
      </c>
      <c r="D2625" s="1">
        <v>265138774.50999999</v>
      </c>
      <c r="E2625" s="1">
        <v>1896392.92</v>
      </c>
      <c r="F2625" s="1">
        <v>1738649593.99</v>
      </c>
    </row>
    <row r="2626" spans="1:6" x14ac:dyDescent="0.25">
      <c r="A2626" t="s">
        <v>4956</v>
      </c>
      <c r="B2626" t="s">
        <v>4957</v>
      </c>
      <c r="C2626" s="1">
        <v>782753169.66999996</v>
      </c>
      <c r="D2626" s="1">
        <v>69444637.980000004</v>
      </c>
      <c r="E2626" s="1">
        <v>916619.37</v>
      </c>
      <c r="F2626" s="1">
        <v>851281188.27999997</v>
      </c>
    </row>
    <row r="2627" spans="1:6" x14ac:dyDescent="0.25">
      <c r="A2627" t="s">
        <v>4958</v>
      </c>
      <c r="B2627" t="s">
        <v>4959</v>
      </c>
      <c r="C2627">
        <v>0</v>
      </c>
      <c r="D2627">
        <v>0</v>
      </c>
      <c r="E2627">
        <v>0</v>
      </c>
      <c r="F2627">
        <v>0</v>
      </c>
    </row>
    <row r="2628" spans="1:6" x14ac:dyDescent="0.25">
      <c r="A2628" t="s">
        <v>4960</v>
      </c>
      <c r="B2628" t="s">
        <v>4961</v>
      </c>
      <c r="C2628">
        <v>0</v>
      </c>
      <c r="D2628">
        <v>0</v>
      </c>
      <c r="E2628">
        <v>0</v>
      </c>
      <c r="F2628">
        <v>0</v>
      </c>
    </row>
    <row r="2629" spans="1:6" x14ac:dyDescent="0.25">
      <c r="A2629" t="s">
        <v>4962</v>
      </c>
      <c r="B2629" t="s">
        <v>4963</v>
      </c>
      <c r="C2629" s="1">
        <v>782753169.66999996</v>
      </c>
      <c r="D2629" s="1">
        <v>69444637.980000004</v>
      </c>
      <c r="E2629" s="1">
        <v>916619.37</v>
      </c>
      <c r="F2629" s="1">
        <v>851281188.27999997</v>
      </c>
    </row>
    <row r="2630" spans="1:6" x14ac:dyDescent="0.25">
      <c r="A2630" t="s">
        <v>4964</v>
      </c>
      <c r="B2630" t="s">
        <v>4965</v>
      </c>
      <c r="C2630" s="1">
        <v>782753169.66999996</v>
      </c>
      <c r="D2630" s="1">
        <v>69444637.980000004</v>
      </c>
      <c r="E2630" s="1">
        <v>916619.37</v>
      </c>
      <c r="F2630" s="1">
        <v>851281188.27999997</v>
      </c>
    </row>
    <row r="2631" spans="1:6" x14ac:dyDescent="0.25">
      <c r="A2631" t="s">
        <v>4966</v>
      </c>
      <c r="B2631" t="s">
        <v>4967</v>
      </c>
      <c r="C2631">
        <v>0</v>
      </c>
      <c r="D2631">
        <v>0</v>
      </c>
      <c r="E2631">
        <v>0</v>
      </c>
      <c r="F2631">
        <v>0</v>
      </c>
    </row>
    <row r="2632" spans="1:6" x14ac:dyDescent="0.25">
      <c r="A2632" t="s">
        <v>4968</v>
      </c>
      <c r="B2632" t="s">
        <v>4969</v>
      </c>
      <c r="C2632">
        <v>0</v>
      </c>
      <c r="D2632">
        <v>0</v>
      </c>
      <c r="E2632">
        <v>0</v>
      </c>
      <c r="F2632">
        <v>0</v>
      </c>
    </row>
    <row r="2633" spans="1:6" x14ac:dyDescent="0.25">
      <c r="A2633" t="s">
        <v>4970</v>
      </c>
      <c r="B2633" t="s">
        <v>4971</v>
      </c>
      <c r="C2633" s="1">
        <v>52507877.25</v>
      </c>
      <c r="D2633" s="1">
        <v>4494090.4000000004</v>
      </c>
      <c r="E2633" s="1">
        <v>169536.42</v>
      </c>
      <c r="F2633" s="1">
        <v>56832431.229999997</v>
      </c>
    </row>
    <row r="2634" spans="1:6" x14ac:dyDescent="0.25">
      <c r="A2634" t="s">
        <v>4972</v>
      </c>
      <c r="B2634" t="s">
        <v>4973</v>
      </c>
      <c r="C2634" s="1">
        <v>52507877.25</v>
      </c>
      <c r="D2634" s="1">
        <v>4494090.4000000004</v>
      </c>
      <c r="E2634" s="1">
        <v>169536.42</v>
      </c>
      <c r="F2634" s="1">
        <v>56832431.229999997</v>
      </c>
    </row>
    <row r="2635" spans="1:6" x14ac:dyDescent="0.25">
      <c r="A2635" t="s">
        <v>4974</v>
      </c>
      <c r="B2635" t="s">
        <v>4973</v>
      </c>
      <c r="C2635" s="1">
        <v>52507877.25</v>
      </c>
      <c r="D2635" s="1">
        <v>4494090.4000000004</v>
      </c>
      <c r="E2635" s="1">
        <v>169536.42</v>
      </c>
      <c r="F2635" s="1">
        <v>56832431.229999997</v>
      </c>
    </row>
    <row r="2636" spans="1:6" x14ac:dyDescent="0.25">
      <c r="A2636" t="s">
        <v>4975</v>
      </c>
      <c r="B2636" t="s">
        <v>4976</v>
      </c>
      <c r="C2636">
        <v>0</v>
      </c>
      <c r="D2636">
        <v>0</v>
      </c>
      <c r="E2636">
        <v>0</v>
      </c>
      <c r="F2636">
        <v>0</v>
      </c>
    </row>
    <row r="2637" spans="1:6" x14ac:dyDescent="0.25">
      <c r="A2637" t="s">
        <v>4977</v>
      </c>
      <c r="B2637" t="s">
        <v>4978</v>
      </c>
      <c r="C2637">
        <v>0</v>
      </c>
      <c r="D2637">
        <v>0</v>
      </c>
      <c r="E2637">
        <v>0</v>
      </c>
      <c r="F2637">
        <v>0</v>
      </c>
    </row>
    <row r="2638" spans="1:6" x14ac:dyDescent="0.25">
      <c r="A2638" t="s">
        <v>4979</v>
      </c>
      <c r="B2638" t="s">
        <v>4980</v>
      </c>
      <c r="C2638">
        <v>0</v>
      </c>
      <c r="D2638">
        <v>0</v>
      </c>
      <c r="E2638">
        <v>0</v>
      </c>
      <c r="F2638">
        <v>0</v>
      </c>
    </row>
    <row r="2639" spans="1:6" x14ac:dyDescent="0.25">
      <c r="A2639" t="s">
        <v>4981</v>
      </c>
      <c r="B2639" t="s">
        <v>4982</v>
      </c>
      <c r="C2639">
        <v>0</v>
      </c>
      <c r="D2639">
        <v>0</v>
      </c>
      <c r="E2639">
        <v>0</v>
      </c>
      <c r="F2639">
        <v>0</v>
      </c>
    </row>
    <row r="2640" spans="1:6" x14ac:dyDescent="0.25">
      <c r="A2640" t="s">
        <v>4983</v>
      </c>
      <c r="B2640" t="s">
        <v>2944</v>
      </c>
      <c r="C2640" s="1">
        <v>148323172.88</v>
      </c>
      <c r="D2640" s="1">
        <v>114626383.79000001</v>
      </c>
      <c r="E2640" s="1">
        <v>416914.36</v>
      </c>
      <c r="F2640" s="1">
        <v>262532642.31</v>
      </c>
    </row>
    <row r="2641" spans="1:6" x14ac:dyDescent="0.25">
      <c r="A2641" t="s">
        <v>4984</v>
      </c>
      <c r="B2641" t="s">
        <v>4985</v>
      </c>
      <c r="C2641" s="1">
        <v>754479.81</v>
      </c>
      <c r="D2641">
        <v>0</v>
      </c>
      <c r="E2641">
        <v>0</v>
      </c>
      <c r="F2641" s="1">
        <v>754479.81</v>
      </c>
    </row>
    <row r="2642" spans="1:6" x14ac:dyDescent="0.25">
      <c r="A2642" t="s">
        <v>4986</v>
      </c>
      <c r="B2642" t="s">
        <v>4987</v>
      </c>
      <c r="C2642" s="1">
        <v>716668.8</v>
      </c>
      <c r="D2642">
        <v>0</v>
      </c>
      <c r="E2642">
        <v>0</v>
      </c>
      <c r="F2642" s="1">
        <v>716668.8</v>
      </c>
    </row>
    <row r="2643" spans="1:6" x14ac:dyDescent="0.25">
      <c r="A2643" t="s">
        <v>4988</v>
      </c>
      <c r="B2643" t="s">
        <v>4989</v>
      </c>
      <c r="C2643" s="1">
        <v>37811.01</v>
      </c>
      <c r="D2643">
        <v>0</v>
      </c>
      <c r="E2643">
        <v>0</v>
      </c>
      <c r="F2643" s="1">
        <v>37811.01</v>
      </c>
    </row>
    <row r="2644" spans="1:6" x14ac:dyDescent="0.25">
      <c r="A2644" t="s">
        <v>4990</v>
      </c>
      <c r="B2644" t="s">
        <v>4991</v>
      </c>
      <c r="C2644" s="1">
        <v>126528777.84</v>
      </c>
      <c r="D2644" s="1">
        <v>113166897.40000001</v>
      </c>
      <c r="E2644" s="1">
        <v>416201.86</v>
      </c>
      <c r="F2644" s="1">
        <v>239279473.38</v>
      </c>
    </row>
    <row r="2645" spans="1:6" x14ac:dyDescent="0.25">
      <c r="A2645" t="s">
        <v>4992</v>
      </c>
      <c r="B2645" t="s">
        <v>4993</v>
      </c>
      <c r="C2645" s="1">
        <v>30642443.489999998</v>
      </c>
      <c r="D2645" s="1">
        <v>28194140.289999999</v>
      </c>
      <c r="E2645" s="1">
        <v>15465.83</v>
      </c>
      <c r="F2645" s="1">
        <v>58821117.950000003</v>
      </c>
    </row>
    <row r="2646" spans="1:6" x14ac:dyDescent="0.25">
      <c r="A2646" t="s">
        <v>4994</v>
      </c>
      <c r="B2646" t="s">
        <v>4995</v>
      </c>
      <c r="C2646" s="1">
        <v>9638752.8000000007</v>
      </c>
      <c r="D2646" s="1">
        <v>570044.52</v>
      </c>
      <c r="E2646" s="1">
        <v>1073.4100000000001</v>
      </c>
      <c r="F2646" s="1">
        <v>10207723.91</v>
      </c>
    </row>
    <row r="2647" spans="1:6" x14ac:dyDescent="0.25">
      <c r="A2647" t="s">
        <v>4996</v>
      </c>
      <c r="B2647" t="s">
        <v>4997</v>
      </c>
      <c r="C2647" s="1">
        <v>86247581.549999997</v>
      </c>
      <c r="D2647" s="1">
        <v>84402712.590000004</v>
      </c>
      <c r="E2647" s="1">
        <v>399662.62</v>
      </c>
      <c r="F2647" s="1">
        <v>170250631.52000001</v>
      </c>
    </row>
    <row r="2648" spans="1:6" x14ac:dyDescent="0.25">
      <c r="A2648" t="s">
        <v>4998</v>
      </c>
      <c r="B2648" t="s">
        <v>4999</v>
      </c>
      <c r="C2648" s="1">
        <v>11222390.859999999</v>
      </c>
      <c r="D2648" s="1">
        <v>477490.12</v>
      </c>
      <c r="E2648">
        <v>712.5</v>
      </c>
      <c r="F2648" s="1">
        <v>11699168.48</v>
      </c>
    </row>
    <row r="2649" spans="1:6" x14ac:dyDescent="0.25">
      <c r="A2649" t="s">
        <v>5000</v>
      </c>
      <c r="B2649" t="s">
        <v>5001</v>
      </c>
      <c r="C2649" s="1">
        <v>10285618.359999999</v>
      </c>
      <c r="D2649" s="1">
        <v>393415.12</v>
      </c>
      <c r="E2649">
        <v>0</v>
      </c>
      <c r="F2649" s="1">
        <v>10679033.48</v>
      </c>
    </row>
    <row r="2650" spans="1:6" x14ac:dyDescent="0.25">
      <c r="A2650" t="s">
        <v>5002</v>
      </c>
      <c r="B2650" t="s">
        <v>5003</v>
      </c>
      <c r="C2650">
        <v>0</v>
      </c>
      <c r="D2650">
        <v>0</v>
      </c>
      <c r="E2650">
        <v>0</v>
      </c>
      <c r="F2650">
        <v>0</v>
      </c>
    </row>
    <row r="2651" spans="1:6" x14ac:dyDescent="0.25">
      <c r="A2651" t="s">
        <v>5004</v>
      </c>
      <c r="B2651" t="s">
        <v>5005</v>
      </c>
      <c r="C2651" s="1">
        <v>936772.5</v>
      </c>
      <c r="D2651" s="1">
        <v>84075</v>
      </c>
      <c r="E2651">
        <v>712.5</v>
      </c>
      <c r="F2651" s="1">
        <v>1020135</v>
      </c>
    </row>
    <row r="2652" spans="1:6" x14ac:dyDescent="0.25">
      <c r="A2652" t="s">
        <v>5006</v>
      </c>
      <c r="B2652" t="s">
        <v>5007</v>
      </c>
      <c r="C2652" s="1">
        <v>9817524.3699999992</v>
      </c>
      <c r="D2652" s="1">
        <v>981996.27</v>
      </c>
      <c r="E2652">
        <v>0</v>
      </c>
      <c r="F2652" s="1">
        <v>10799520.640000001</v>
      </c>
    </row>
    <row r="2653" spans="1:6" x14ac:dyDescent="0.25">
      <c r="A2653" t="s">
        <v>5008</v>
      </c>
      <c r="B2653" t="s">
        <v>5007</v>
      </c>
      <c r="C2653" s="1">
        <v>4285978.6399999997</v>
      </c>
      <c r="D2653" s="1">
        <v>449852.4</v>
      </c>
      <c r="E2653">
        <v>0</v>
      </c>
      <c r="F2653" s="1">
        <v>4735831.04</v>
      </c>
    </row>
    <row r="2654" spans="1:6" x14ac:dyDescent="0.25">
      <c r="A2654" t="s">
        <v>5009</v>
      </c>
      <c r="B2654" t="s">
        <v>5010</v>
      </c>
      <c r="C2654" s="1">
        <v>1908500</v>
      </c>
      <c r="D2654" s="1">
        <v>134000</v>
      </c>
      <c r="E2654">
        <v>0</v>
      </c>
      <c r="F2654" s="1">
        <v>2042500</v>
      </c>
    </row>
    <row r="2655" spans="1:6" x14ac:dyDescent="0.25">
      <c r="A2655" t="s">
        <v>5011</v>
      </c>
      <c r="B2655" t="s">
        <v>5012</v>
      </c>
      <c r="C2655" s="1">
        <v>3623045.73</v>
      </c>
      <c r="D2655" s="1">
        <v>398143.87</v>
      </c>
      <c r="E2655">
        <v>0</v>
      </c>
      <c r="F2655" s="1">
        <v>4021189.6</v>
      </c>
    </row>
    <row r="2656" spans="1:6" x14ac:dyDescent="0.25">
      <c r="A2656" t="s">
        <v>5013</v>
      </c>
      <c r="B2656" t="s">
        <v>5014</v>
      </c>
      <c r="C2656" s="1">
        <v>31259942.32</v>
      </c>
      <c r="D2656" s="1">
        <v>2813055.43</v>
      </c>
      <c r="E2656">
        <v>0</v>
      </c>
      <c r="F2656" s="1">
        <v>34072997.75</v>
      </c>
    </row>
    <row r="2657" spans="1:6" x14ac:dyDescent="0.25">
      <c r="A2657" t="s">
        <v>5015</v>
      </c>
      <c r="B2657" t="s">
        <v>5016</v>
      </c>
      <c r="C2657">
        <v>0</v>
      </c>
      <c r="D2657">
        <v>0</v>
      </c>
      <c r="E2657">
        <v>0</v>
      </c>
      <c r="F2657">
        <v>0</v>
      </c>
    </row>
    <row r="2658" spans="1:6" x14ac:dyDescent="0.25">
      <c r="A2658" t="s">
        <v>5017</v>
      </c>
      <c r="B2658" t="s">
        <v>5018</v>
      </c>
      <c r="C2658">
        <v>0</v>
      </c>
      <c r="D2658">
        <v>0</v>
      </c>
      <c r="E2658">
        <v>0</v>
      </c>
      <c r="F2658">
        <v>0</v>
      </c>
    </row>
    <row r="2659" spans="1:6" x14ac:dyDescent="0.25">
      <c r="A2659" t="s">
        <v>5019</v>
      </c>
      <c r="B2659" t="s">
        <v>5020</v>
      </c>
      <c r="C2659" s="1">
        <v>31259942.32</v>
      </c>
      <c r="D2659" s="1">
        <v>2813055.43</v>
      </c>
      <c r="E2659">
        <v>0</v>
      </c>
      <c r="F2659" s="1">
        <v>34072997.75</v>
      </c>
    </row>
    <row r="2660" spans="1:6" x14ac:dyDescent="0.25">
      <c r="A2660" t="s">
        <v>5021</v>
      </c>
      <c r="B2660" t="s">
        <v>5022</v>
      </c>
      <c r="C2660" s="1">
        <v>31259942.32</v>
      </c>
      <c r="D2660" s="1">
        <v>2813055.43</v>
      </c>
      <c r="E2660">
        <v>0</v>
      </c>
      <c r="F2660" s="1">
        <v>34072997.75</v>
      </c>
    </row>
    <row r="2661" spans="1:6" x14ac:dyDescent="0.25">
      <c r="A2661" t="s">
        <v>5023</v>
      </c>
      <c r="B2661" t="s">
        <v>5024</v>
      </c>
      <c r="C2661">
        <v>0</v>
      </c>
      <c r="D2661">
        <v>0</v>
      </c>
      <c r="E2661">
        <v>0</v>
      </c>
      <c r="F2661">
        <v>0</v>
      </c>
    </row>
    <row r="2662" spans="1:6" x14ac:dyDescent="0.25">
      <c r="A2662" t="s">
        <v>5025</v>
      </c>
      <c r="B2662" t="s">
        <v>5026</v>
      </c>
      <c r="C2662">
        <v>0</v>
      </c>
      <c r="D2662">
        <v>0</v>
      </c>
      <c r="E2662">
        <v>0</v>
      </c>
      <c r="F2662">
        <v>0</v>
      </c>
    </row>
    <row r="2663" spans="1:6" x14ac:dyDescent="0.25">
      <c r="A2663" t="s">
        <v>5027</v>
      </c>
      <c r="B2663" t="s">
        <v>5028</v>
      </c>
      <c r="C2663">
        <v>0</v>
      </c>
      <c r="D2663">
        <v>0</v>
      </c>
      <c r="E2663">
        <v>0</v>
      </c>
      <c r="F2663">
        <v>0</v>
      </c>
    </row>
    <row r="2664" spans="1:6" x14ac:dyDescent="0.25">
      <c r="A2664" t="s">
        <v>5029</v>
      </c>
      <c r="B2664" t="s">
        <v>5030</v>
      </c>
      <c r="C2664">
        <v>0</v>
      </c>
      <c r="D2664">
        <v>0</v>
      </c>
      <c r="E2664">
        <v>0</v>
      </c>
      <c r="F2664">
        <v>0</v>
      </c>
    </row>
    <row r="2665" spans="1:6" x14ac:dyDescent="0.25">
      <c r="A2665" t="s">
        <v>5031</v>
      </c>
      <c r="B2665" t="s">
        <v>5032</v>
      </c>
      <c r="C2665" s="1">
        <v>445375260.27999997</v>
      </c>
      <c r="D2665" s="1">
        <v>73257866.909999996</v>
      </c>
      <c r="E2665" s="1">
        <v>393322.77</v>
      </c>
      <c r="F2665" s="1">
        <v>518239804.42000002</v>
      </c>
    </row>
    <row r="2666" spans="1:6" x14ac:dyDescent="0.25">
      <c r="A2666" t="s">
        <v>5033</v>
      </c>
      <c r="B2666" t="s">
        <v>5034</v>
      </c>
      <c r="C2666">
        <v>0</v>
      </c>
      <c r="D2666">
        <v>0</v>
      </c>
      <c r="E2666">
        <v>0</v>
      </c>
      <c r="F2666">
        <v>0</v>
      </c>
    </row>
    <row r="2667" spans="1:6" x14ac:dyDescent="0.25">
      <c r="A2667" t="s">
        <v>5035</v>
      </c>
      <c r="B2667" t="s">
        <v>3948</v>
      </c>
      <c r="C2667" s="1">
        <v>6076161.3499999996</v>
      </c>
      <c r="D2667" s="1">
        <v>594938.88</v>
      </c>
      <c r="E2667" s="1">
        <v>374213.69</v>
      </c>
      <c r="F2667" s="1">
        <v>6296886.54</v>
      </c>
    </row>
    <row r="2668" spans="1:6" x14ac:dyDescent="0.25">
      <c r="A2668" t="s">
        <v>5036</v>
      </c>
      <c r="B2668" t="s">
        <v>5037</v>
      </c>
      <c r="C2668">
        <v>0</v>
      </c>
      <c r="D2668">
        <v>0</v>
      </c>
      <c r="E2668">
        <v>0</v>
      </c>
      <c r="F2668">
        <v>0</v>
      </c>
    </row>
    <row r="2669" spans="1:6" x14ac:dyDescent="0.25">
      <c r="A2669" t="s">
        <v>5038</v>
      </c>
      <c r="B2669" t="s">
        <v>5039</v>
      </c>
      <c r="C2669" s="1">
        <v>2085661.35</v>
      </c>
      <c r="D2669" s="1">
        <v>87938.880000000005</v>
      </c>
      <c r="E2669" s="1">
        <v>36213.69</v>
      </c>
      <c r="F2669" s="1">
        <v>2137386.54</v>
      </c>
    </row>
    <row r="2670" spans="1:6" x14ac:dyDescent="0.25">
      <c r="A2670" t="s">
        <v>5040</v>
      </c>
      <c r="B2670" t="s">
        <v>5041</v>
      </c>
      <c r="C2670" s="1">
        <v>3990500</v>
      </c>
      <c r="D2670" s="1">
        <v>507000</v>
      </c>
      <c r="E2670" s="1">
        <v>338000</v>
      </c>
      <c r="F2670" s="1">
        <v>4159500</v>
      </c>
    </row>
    <row r="2671" spans="1:6" x14ac:dyDescent="0.25">
      <c r="A2671" t="s">
        <v>5042</v>
      </c>
      <c r="B2671" t="s">
        <v>5043</v>
      </c>
      <c r="C2671">
        <v>0</v>
      </c>
      <c r="D2671">
        <v>0</v>
      </c>
      <c r="E2671">
        <v>0</v>
      </c>
      <c r="F2671">
        <v>0</v>
      </c>
    </row>
    <row r="2672" spans="1:6" x14ac:dyDescent="0.25">
      <c r="A2672" t="s">
        <v>5044</v>
      </c>
      <c r="B2672" t="s">
        <v>715</v>
      </c>
      <c r="C2672">
        <v>0</v>
      </c>
      <c r="D2672">
        <v>0</v>
      </c>
      <c r="E2672">
        <v>0</v>
      </c>
      <c r="F2672">
        <v>0</v>
      </c>
    </row>
    <row r="2673" spans="1:6" x14ac:dyDescent="0.25">
      <c r="A2673" t="s">
        <v>5045</v>
      </c>
      <c r="B2673" t="s">
        <v>5046</v>
      </c>
      <c r="C2673" s="1">
        <v>109160441.95</v>
      </c>
      <c r="D2673" s="1">
        <v>44779028.390000001</v>
      </c>
      <c r="E2673">
        <v>420.89</v>
      </c>
      <c r="F2673" s="1">
        <v>153939049.44999999</v>
      </c>
    </row>
    <row r="2674" spans="1:6" x14ac:dyDescent="0.25">
      <c r="A2674" t="s">
        <v>5047</v>
      </c>
      <c r="B2674" t="s">
        <v>5048</v>
      </c>
      <c r="C2674" s="1">
        <v>79871725</v>
      </c>
      <c r="D2674" s="1">
        <v>16080300</v>
      </c>
      <c r="E2674">
        <v>0</v>
      </c>
      <c r="F2674" s="1">
        <v>95952025</v>
      </c>
    </row>
    <row r="2675" spans="1:6" x14ac:dyDescent="0.25">
      <c r="A2675" t="s">
        <v>5049</v>
      </c>
      <c r="B2675" t="s">
        <v>5050</v>
      </c>
      <c r="C2675">
        <v>0</v>
      </c>
      <c r="D2675">
        <v>0</v>
      </c>
      <c r="E2675">
        <v>0</v>
      </c>
      <c r="F2675">
        <v>0</v>
      </c>
    </row>
    <row r="2676" spans="1:6" x14ac:dyDescent="0.25">
      <c r="A2676" t="s">
        <v>5051</v>
      </c>
      <c r="B2676" t="s">
        <v>5052</v>
      </c>
      <c r="C2676" s="1">
        <v>285000</v>
      </c>
      <c r="D2676">
        <v>0</v>
      </c>
      <c r="E2676">
        <v>0</v>
      </c>
      <c r="F2676" s="1">
        <v>285000</v>
      </c>
    </row>
    <row r="2677" spans="1:6" x14ac:dyDescent="0.25">
      <c r="A2677" t="s">
        <v>5053</v>
      </c>
      <c r="B2677" t="s">
        <v>5054</v>
      </c>
      <c r="C2677" s="1">
        <v>1663374.1</v>
      </c>
      <c r="D2677" s="1">
        <v>103000</v>
      </c>
      <c r="E2677">
        <v>0</v>
      </c>
      <c r="F2677" s="1">
        <v>1766374.1</v>
      </c>
    </row>
    <row r="2678" spans="1:6" x14ac:dyDescent="0.25">
      <c r="A2678" t="s">
        <v>5055</v>
      </c>
      <c r="B2678" t="s">
        <v>5056</v>
      </c>
      <c r="C2678" s="1">
        <v>26164577.850000001</v>
      </c>
      <c r="D2678" s="1">
        <v>22223348.390000001</v>
      </c>
      <c r="E2678">
        <v>420.89</v>
      </c>
      <c r="F2678" s="1">
        <v>48387505.350000001</v>
      </c>
    </row>
    <row r="2679" spans="1:6" x14ac:dyDescent="0.25">
      <c r="A2679" t="s">
        <v>5057</v>
      </c>
      <c r="B2679" t="s">
        <v>5058</v>
      </c>
      <c r="C2679">
        <v>0</v>
      </c>
      <c r="D2679">
        <v>0</v>
      </c>
      <c r="E2679">
        <v>0</v>
      </c>
      <c r="F2679">
        <v>0</v>
      </c>
    </row>
    <row r="2680" spans="1:6" x14ac:dyDescent="0.25">
      <c r="A2680" t="s">
        <v>5059</v>
      </c>
      <c r="B2680" t="s">
        <v>5060</v>
      </c>
      <c r="C2680" s="1">
        <v>1175765</v>
      </c>
      <c r="D2680" s="1">
        <v>107000</v>
      </c>
      <c r="E2680">
        <v>0</v>
      </c>
      <c r="F2680" s="1">
        <v>1282765</v>
      </c>
    </row>
    <row r="2681" spans="1:6" x14ac:dyDescent="0.25">
      <c r="A2681" t="s">
        <v>5061</v>
      </c>
      <c r="B2681" t="s">
        <v>5062</v>
      </c>
      <c r="C2681">
        <v>0</v>
      </c>
      <c r="D2681">
        <v>0</v>
      </c>
      <c r="E2681">
        <v>0</v>
      </c>
      <c r="F2681">
        <v>0</v>
      </c>
    </row>
    <row r="2682" spans="1:6" x14ac:dyDescent="0.25">
      <c r="A2682" t="s">
        <v>5063</v>
      </c>
      <c r="B2682" t="s">
        <v>5064</v>
      </c>
      <c r="C2682">
        <v>0</v>
      </c>
      <c r="D2682">
        <v>0</v>
      </c>
      <c r="E2682">
        <v>0</v>
      </c>
      <c r="F2682">
        <v>0</v>
      </c>
    </row>
    <row r="2683" spans="1:6" x14ac:dyDescent="0.25">
      <c r="A2683" t="s">
        <v>5065</v>
      </c>
      <c r="B2683" t="s">
        <v>5066</v>
      </c>
      <c r="C2683">
        <v>0</v>
      </c>
      <c r="D2683">
        <v>0</v>
      </c>
      <c r="E2683">
        <v>0</v>
      </c>
      <c r="F2683">
        <v>0</v>
      </c>
    </row>
    <row r="2684" spans="1:6" x14ac:dyDescent="0.25">
      <c r="A2684" t="s">
        <v>5067</v>
      </c>
      <c r="B2684" t="s">
        <v>5068</v>
      </c>
      <c r="C2684">
        <v>0</v>
      </c>
      <c r="D2684" s="1">
        <v>6265380</v>
      </c>
      <c r="E2684">
        <v>0</v>
      </c>
      <c r="F2684" s="1">
        <v>6265380</v>
      </c>
    </row>
    <row r="2685" spans="1:6" x14ac:dyDescent="0.25">
      <c r="A2685" t="s">
        <v>5069</v>
      </c>
      <c r="B2685" t="s">
        <v>5070</v>
      </c>
      <c r="C2685" s="1">
        <v>8697807.5</v>
      </c>
      <c r="D2685" s="1">
        <v>154000</v>
      </c>
      <c r="E2685">
        <v>0</v>
      </c>
      <c r="F2685" s="1">
        <v>8851807.5</v>
      </c>
    </row>
    <row r="2686" spans="1:6" x14ac:dyDescent="0.25">
      <c r="A2686" t="s">
        <v>5071</v>
      </c>
      <c r="B2686" t="s">
        <v>5072</v>
      </c>
      <c r="C2686">
        <v>0</v>
      </c>
      <c r="D2686">
        <v>0</v>
      </c>
      <c r="E2686">
        <v>0</v>
      </c>
      <c r="F2686">
        <v>0</v>
      </c>
    </row>
    <row r="2687" spans="1:6" x14ac:dyDescent="0.25">
      <c r="A2687" t="s">
        <v>5073</v>
      </c>
      <c r="B2687" t="s">
        <v>5074</v>
      </c>
      <c r="C2687" s="1">
        <v>15470</v>
      </c>
      <c r="D2687" s="1">
        <v>24000</v>
      </c>
      <c r="E2687">
        <v>0</v>
      </c>
      <c r="F2687" s="1">
        <v>39470</v>
      </c>
    </row>
    <row r="2688" spans="1:6" x14ac:dyDescent="0.25">
      <c r="A2688" t="s">
        <v>5075</v>
      </c>
      <c r="B2688" t="s">
        <v>5076</v>
      </c>
      <c r="C2688" s="1">
        <v>1040000</v>
      </c>
      <c r="D2688" s="1">
        <v>130000</v>
      </c>
      <c r="E2688">
        <v>0</v>
      </c>
      <c r="F2688" s="1">
        <v>1170000</v>
      </c>
    </row>
    <row r="2689" spans="1:6" x14ac:dyDescent="0.25">
      <c r="A2689" t="s">
        <v>5077</v>
      </c>
      <c r="B2689" t="s">
        <v>5078</v>
      </c>
      <c r="C2689" s="1">
        <v>7580800</v>
      </c>
      <c r="D2689">
        <v>0</v>
      </c>
      <c r="E2689">
        <v>0</v>
      </c>
      <c r="F2689" s="1">
        <v>7580800</v>
      </c>
    </row>
    <row r="2690" spans="1:6" x14ac:dyDescent="0.25">
      <c r="A2690" t="s">
        <v>5079</v>
      </c>
      <c r="B2690" t="s">
        <v>5080</v>
      </c>
      <c r="C2690" s="1">
        <v>61537.5</v>
      </c>
      <c r="D2690">
        <v>0</v>
      </c>
      <c r="E2690">
        <v>0</v>
      </c>
      <c r="F2690" s="1">
        <v>61537.5</v>
      </c>
    </row>
    <row r="2691" spans="1:6" x14ac:dyDescent="0.25">
      <c r="A2691" t="s">
        <v>5081</v>
      </c>
      <c r="B2691" t="s">
        <v>5082</v>
      </c>
      <c r="C2691">
        <v>0</v>
      </c>
      <c r="D2691">
        <v>0</v>
      </c>
      <c r="E2691">
        <v>0</v>
      </c>
      <c r="F2691">
        <v>0</v>
      </c>
    </row>
    <row r="2692" spans="1:6" x14ac:dyDescent="0.25">
      <c r="A2692" t="s">
        <v>5083</v>
      </c>
      <c r="B2692" t="s">
        <v>5084</v>
      </c>
      <c r="C2692">
        <v>0</v>
      </c>
      <c r="D2692">
        <v>0</v>
      </c>
      <c r="E2692">
        <v>0</v>
      </c>
      <c r="F2692">
        <v>0</v>
      </c>
    </row>
    <row r="2693" spans="1:6" x14ac:dyDescent="0.25">
      <c r="A2693" t="s">
        <v>5085</v>
      </c>
      <c r="B2693" t="s">
        <v>5032</v>
      </c>
      <c r="C2693" s="1">
        <v>321440849.48000002</v>
      </c>
      <c r="D2693" s="1">
        <v>27729899.640000001</v>
      </c>
      <c r="E2693" s="1">
        <v>18688.189999999999</v>
      </c>
      <c r="F2693" s="1">
        <v>349152060.93000001</v>
      </c>
    </row>
    <row r="2694" spans="1:6" x14ac:dyDescent="0.25">
      <c r="A2694" t="s">
        <v>5086</v>
      </c>
      <c r="B2694" t="s">
        <v>5087</v>
      </c>
      <c r="C2694" s="1">
        <v>233138454.31</v>
      </c>
      <c r="D2694" s="1">
        <v>20950994.640000001</v>
      </c>
      <c r="E2694" s="1">
        <v>14208.56</v>
      </c>
      <c r="F2694" s="1">
        <v>254075240.38999999</v>
      </c>
    </row>
    <row r="2695" spans="1:6" x14ac:dyDescent="0.25">
      <c r="A2695" t="s">
        <v>5088</v>
      </c>
      <c r="B2695" t="s">
        <v>5089</v>
      </c>
      <c r="C2695">
        <v>0</v>
      </c>
      <c r="D2695">
        <v>0</v>
      </c>
      <c r="E2695">
        <v>0</v>
      </c>
      <c r="F2695">
        <v>0</v>
      </c>
    </row>
    <row r="2696" spans="1:6" x14ac:dyDescent="0.25">
      <c r="A2696" t="s">
        <v>5090</v>
      </c>
      <c r="B2696" t="s">
        <v>5091</v>
      </c>
      <c r="C2696" s="1">
        <v>33800</v>
      </c>
      <c r="D2696" s="1">
        <v>2200</v>
      </c>
      <c r="E2696">
        <v>0</v>
      </c>
      <c r="F2696" s="1">
        <v>36000</v>
      </c>
    </row>
    <row r="2697" spans="1:6" x14ac:dyDescent="0.25">
      <c r="A2697" t="s">
        <v>5092</v>
      </c>
      <c r="B2697" t="s">
        <v>5093</v>
      </c>
      <c r="C2697" s="1">
        <v>7083107.7199999997</v>
      </c>
      <c r="D2697">
        <v>0</v>
      </c>
      <c r="E2697">
        <v>0</v>
      </c>
      <c r="F2697" s="1">
        <v>7083107.7199999997</v>
      </c>
    </row>
    <row r="2698" spans="1:6" x14ac:dyDescent="0.25">
      <c r="A2698" t="s">
        <v>5094</v>
      </c>
      <c r="B2698" t="s">
        <v>5095</v>
      </c>
      <c r="C2698" s="1">
        <v>58679134.600000001</v>
      </c>
      <c r="D2698" s="1">
        <v>5302115</v>
      </c>
      <c r="E2698" s="1">
        <v>2994.63</v>
      </c>
      <c r="F2698" s="1">
        <v>63978254.969999999</v>
      </c>
    </row>
    <row r="2699" spans="1:6" x14ac:dyDescent="0.25">
      <c r="A2699" t="s">
        <v>5096</v>
      </c>
      <c r="B2699" t="s">
        <v>5097</v>
      </c>
      <c r="C2699" s="1">
        <v>12919830</v>
      </c>
      <c r="D2699" s="1">
        <v>1162590</v>
      </c>
      <c r="E2699" s="1">
        <v>1485</v>
      </c>
      <c r="F2699" s="1">
        <v>14080935</v>
      </c>
    </row>
    <row r="2700" spans="1:6" x14ac:dyDescent="0.25">
      <c r="A2700" t="s">
        <v>5098</v>
      </c>
      <c r="B2700" t="s">
        <v>5099</v>
      </c>
      <c r="C2700" s="1">
        <v>3797022.85</v>
      </c>
      <c r="D2700">
        <v>0</v>
      </c>
      <c r="E2700">
        <v>0</v>
      </c>
      <c r="F2700" s="1">
        <v>3797022.85</v>
      </c>
    </row>
    <row r="2701" spans="1:6" x14ac:dyDescent="0.25">
      <c r="A2701" t="s">
        <v>5100</v>
      </c>
      <c r="B2701" t="s">
        <v>5101</v>
      </c>
      <c r="C2701" s="1">
        <v>2533000</v>
      </c>
      <c r="D2701">
        <v>0</v>
      </c>
      <c r="E2701">
        <v>0</v>
      </c>
      <c r="F2701" s="1">
        <v>2533000</v>
      </c>
    </row>
    <row r="2702" spans="1:6" x14ac:dyDescent="0.25">
      <c r="A2702" t="s">
        <v>5102</v>
      </c>
      <c r="B2702" t="s">
        <v>5103</v>
      </c>
      <c r="C2702" s="1">
        <v>3256500</v>
      </c>
      <c r="D2702" s="1">
        <v>312000</v>
      </c>
      <c r="E2702">
        <v>0</v>
      </c>
      <c r="F2702" s="1">
        <v>3568500</v>
      </c>
    </row>
    <row r="2703" spans="1:6" x14ac:dyDescent="0.25">
      <c r="A2703" t="s">
        <v>5104</v>
      </c>
      <c r="B2703" t="s">
        <v>5105</v>
      </c>
      <c r="C2703" s="1">
        <v>15187790</v>
      </c>
      <c r="D2703" s="1">
        <v>502740</v>
      </c>
      <c r="E2703">
        <v>0</v>
      </c>
      <c r="F2703" s="1">
        <v>15690530</v>
      </c>
    </row>
    <row r="2704" spans="1:6" x14ac:dyDescent="0.25">
      <c r="A2704" t="s">
        <v>5106</v>
      </c>
      <c r="B2704" t="s">
        <v>5107</v>
      </c>
      <c r="C2704" s="1">
        <v>15187790</v>
      </c>
      <c r="D2704" s="1">
        <v>502740</v>
      </c>
      <c r="E2704">
        <v>0</v>
      </c>
      <c r="F2704" s="1">
        <v>15690530</v>
      </c>
    </row>
    <row r="2705" spans="1:6" x14ac:dyDescent="0.25">
      <c r="A2705" t="s">
        <v>5108</v>
      </c>
      <c r="B2705" t="s">
        <v>5109</v>
      </c>
      <c r="C2705">
        <v>0</v>
      </c>
      <c r="D2705">
        <v>0</v>
      </c>
      <c r="E2705">
        <v>0</v>
      </c>
      <c r="F2705">
        <v>0</v>
      </c>
    </row>
    <row r="2706" spans="1:6" x14ac:dyDescent="0.25">
      <c r="A2706" t="s">
        <v>5110</v>
      </c>
      <c r="B2706" t="s">
        <v>5111</v>
      </c>
      <c r="C2706" s="1">
        <v>5478030</v>
      </c>
      <c r="D2706" s="1">
        <v>502740</v>
      </c>
      <c r="E2706">
        <v>0</v>
      </c>
      <c r="F2706" s="1">
        <v>5980770</v>
      </c>
    </row>
    <row r="2707" spans="1:6" x14ac:dyDescent="0.25">
      <c r="A2707" t="s">
        <v>5112</v>
      </c>
      <c r="B2707" t="s">
        <v>5113</v>
      </c>
      <c r="C2707">
        <v>0</v>
      </c>
      <c r="D2707">
        <v>0</v>
      </c>
      <c r="E2707">
        <v>0</v>
      </c>
      <c r="F2707">
        <v>0</v>
      </c>
    </row>
    <row r="2708" spans="1:6" x14ac:dyDescent="0.25">
      <c r="A2708" t="s">
        <v>5114</v>
      </c>
      <c r="B2708" t="s">
        <v>5115</v>
      </c>
      <c r="C2708">
        <v>0</v>
      </c>
      <c r="D2708">
        <v>0</v>
      </c>
      <c r="E2708">
        <v>0</v>
      </c>
      <c r="F2708">
        <v>0</v>
      </c>
    </row>
    <row r="2709" spans="1:6" x14ac:dyDescent="0.25">
      <c r="A2709" t="s">
        <v>5116</v>
      </c>
      <c r="B2709" t="s">
        <v>5117</v>
      </c>
      <c r="C2709">
        <v>0</v>
      </c>
      <c r="D2709">
        <v>0</v>
      </c>
      <c r="E2709">
        <v>0</v>
      </c>
      <c r="F2709">
        <v>0</v>
      </c>
    </row>
    <row r="2710" spans="1:6" x14ac:dyDescent="0.25">
      <c r="A2710" t="s">
        <v>5118</v>
      </c>
      <c r="B2710" t="s">
        <v>5119</v>
      </c>
      <c r="C2710">
        <v>0</v>
      </c>
      <c r="D2710">
        <v>0</v>
      </c>
      <c r="E2710">
        <v>0</v>
      </c>
      <c r="F2710">
        <v>0</v>
      </c>
    </row>
    <row r="2711" spans="1:6" x14ac:dyDescent="0.25">
      <c r="A2711" t="s">
        <v>5120</v>
      </c>
      <c r="B2711" t="s">
        <v>5121</v>
      </c>
      <c r="C2711" s="1">
        <v>62000</v>
      </c>
      <c r="D2711">
        <v>0</v>
      </c>
      <c r="E2711">
        <v>0</v>
      </c>
      <c r="F2711" s="1">
        <v>62000</v>
      </c>
    </row>
    <row r="2712" spans="1:6" x14ac:dyDescent="0.25">
      <c r="A2712" t="s">
        <v>5122</v>
      </c>
      <c r="B2712" t="s">
        <v>5123</v>
      </c>
      <c r="C2712" s="1">
        <v>9497760</v>
      </c>
      <c r="D2712">
        <v>0</v>
      </c>
      <c r="E2712">
        <v>0</v>
      </c>
      <c r="F2712" s="1">
        <v>9497760</v>
      </c>
    </row>
    <row r="2713" spans="1:6" x14ac:dyDescent="0.25">
      <c r="A2713" t="s">
        <v>5124</v>
      </c>
      <c r="B2713" t="s">
        <v>5125</v>
      </c>
      <c r="C2713" s="1">
        <v>150000</v>
      </c>
      <c r="D2713">
        <v>0</v>
      </c>
      <c r="E2713">
        <v>0</v>
      </c>
      <c r="F2713" s="1">
        <v>150000</v>
      </c>
    </row>
    <row r="2714" spans="1:6" x14ac:dyDescent="0.25">
      <c r="A2714" t="s">
        <v>5126</v>
      </c>
      <c r="B2714" t="s">
        <v>5127</v>
      </c>
      <c r="C2714">
        <v>0</v>
      </c>
      <c r="D2714">
        <v>0</v>
      </c>
      <c r="E2714">
        <v>0</v>
      </c>
      <c r="F2714">
        <v>0</v>
      </c>
    </row>
    <row r="2715" spans="1:6" x14ac:dyDescent="0.25">
      <c r="A2715" t="s">
        <v>5128</v>
      </c>
      <c r="B2715" t="s">
        <v>5129</v>
      </c>
      <c r="C2715">
        <v>0</v>
      </c>
      <c r="D2715">
        <v>0</v>
      </c>
      <c r="E2715">
        <v>0</v>
      </c>
      <c r="F2715">
        <v>0</v>
      </c>
    </row>
    <row r="2716" spans="1:6" x14ac:dyDescent="0.25">
      <c r="A2716" t="s">
        <v>35</v>
      </c>
      <c r="B2716" t="s">
        <v>5130</v>
      </c>
      <c r="C2716" s="1">
        <v>622063225.52999997</v>
      </c>
      <c r="D2716" s="1">
        <v>65535510.32</v>
      </c>
      <c r="E2716" s="1">
        <v>8402192.6199999992</v>
      </c>
      <c r="F2716" s="1">
        <v>679196543.23000002</v>
      </c>
    </row>
    <row r="2717" spans="1:6" x14ac:dyDescent="0.25">
      <c r="A2717" t="s">
        <v>5131</v>
      </c>
      <c r="B2717" t="s">
        <v>5132</v>
      </c>
      <c r="C2717" s="1">
        <v>20874369.050000001</v>
      </c>
      <c r="D2717" s="1">
        <v>4695328.87</v>
      </c>
      <c r="E2717" s="1">
        <v>280406.21999999997</v>
      </c>
      <c r="F2717" s="1">
        <v>25289291.699999999</v>
      </c>
    </row>
    <row r="2718" spans="1:6" x14ac:dyDescent="0.25">
      <c r="A2718" t="s">
        <v>5133</v>
      </c>
      <c r="B2718" t="s">
        <v>5134</v>
      </c>
      <c r="C2718" s="1">
        <v>7761380.5499999998</v>
      </c>
      <c r="D2718" s="1">
        <v>2001565.36</v>
      </c>
      <c r="E2718" s="1">
        <v>280406.21999999997</v>
      </c>
      <c r="F2718" s="1">
        <v>9482539.6899999995</v>
      </c>
    </row>
    <row r="2719" spans="1:6" x14ac:dyDescent="0.25">
      <c r="A2719" t="s">
        <v>5135</v>
      </c>
      <c r="B2719" t="s">
        <v>5136</v>
      </c>
      <c r="C2719" s="1">
        <v>5400012.3200000003</v>
      </c>
      <c r="D2719" s="1">
        <v>472482.77</v>
      </c>
      <c r="E2719">
        <v>0</v>
      </c>
      <c r="F2719" s="1">
        <v>5872495.0899999999</v>
      </c>
    </row>
    <row r="2720" spans="1:6" x14ac:dyDescent="0.25">
      <c r="A2720" t="s">
        <v>5137</v>
      </c>
      <c r="B2720" t="s">
        <v>5138</v>
      </c>
      <c r="C2720" s="1">
        <v>2361368.23</v>
      </c>
      <c r="D2720" s="1">
        <v>1529082.59</v>
      </c>
      <c r="E2720" s="1">
        <v>280406.21999999997</v>
      </c>
      <c r="F2720" s="1">
        <v>3610044.6</v>
      </c>
    </row>
    <row r="2721" spans="1:6" x14ac:dyDescent="0.25">
      <c r="A2721" t="s">
        <v>5139</v>
      </c>
      <c r="B2721" t="s">
        <v>5140</v>
      </c>
      <c r="C2721" s="1">
        <v>18484.61</v>
      </c>
      <c r="D2721" s="1">
        <v>18421.509999999998</v>
      </c>
      <c r="E2721">
        <v>0</v>
      </c>
      <c r="F2721" s="1">
        <v>36906.120000000003</v>
      </c>
    </row>
    <row r="2722" spans="1:6" x14ac:dyDescent="0.25">
      <c r="A2722" t="s">
        <v>5141</v>
      </c>
      <c r="B2722" t="s">
        <v>5142</v>
      </c>
      <c r="C2722" s="1">
        <v>11685.59</v>
      </c>
      <c r="D2722" s="1">
        <v>18421.509999999998</v>
      </c>
      <c r="E2722">
        <v>0</v>
      </c>
      <c r="F2722" s="1">
        <v>30107.1</v>
      </c>
    </row>
    <row r="2723" spans="1:6" x14ac:dyDescent="0.25">
      <c r="A2723" t="s">
        <v>5143</v>
      </c>
      <c r="B2723" t="s">
        <v>5144</v>
      </c>
      <c r="C2723" s="1">
        <v>6799.02</v>
      </c>
      <c r="D2723">
        <v>0</v>
      </c>
      <c r="E2723">
        <v>0</v>
      </c>
      <c r="F2723" s="1">
        <v>6799.02</v>
      </c>
    </row>
    <row r="2724" spans="1:6" x14ac:dyDescent="0.25">
      <c r="A2724" t="s">
        <v>5145</v>
      </c>
      <c r="B2724" t="s">
        <v>5146</v>
      </c>
      <c r="C2724">
        <v>0</v>
      </c>
      <c r="D2724" s="1">
        <v>4872</v>
      </c>
      <c r="E2724">
        <v>0</v>
      </c>
      <c r="F2724" s="1">
        <v>4872</v>
      </c>
    </row>
    <row r="2725" spans="1:6" x14ac:dyDescent="0.25">
      <c r="A2725" t="s">
        <v>5147</v>
      </c>
      <c r="B2725" t="s">
        <v>5146</v>
      </c>
      <c r="C2725">
        <v>0</v>
      </c>
      <c r="D2725" s="1">
        <v>4872</v>
      </c>
      <c r="E2725">
        <v>0</v>
      </c>
      <c r="F2725" s="1">
        <v>4872</v>
      </c>
    </row>
    <row r="2726" spans="1:6" x14ac:dyDescent="0.25">
      <c r="A2726" t="s">
        <v>5148</v>
      </c>
      <c r="B2726" t="s">
        <v>5134</v>
      </c>
      <c r="C2726" s="1">
        <v>3711002.92</v>
      </c>
      <c r="D2726" s="1">
        <v>1234767.51</v>
      </c>
      <c r="E2726">
        <v>0</v>
      </c>
      <c r="F2726" s="1">
        <v>4945770.43</v>
      </c>
    </row>
    <row r="2727" spans="1:6" x14ac:dyDescent="0.25">
      <c r="A2727" t="s">
        <v>5149</v>
      </c>
      <c r="B2727" t="s">
        <v>5150</v>
      </c>
      <c r="C2727" s="1">
        <v>3711002.92</v>
      </c>
      <c r="D2727" s="1">
        <v>1234767.51</v>
      </c>
      <c r="E2727">
        <v>0</v>
      </c>
      <c r="F2727" s="1">
        <v>4945770.43</v>
      </c>
    </row>
    <row r="2728" spans="1:6" x14ac:dyDescent="0.25">
      <c r="A2728" t="s">
        <v>5151</v>
      </c>
      <c r="B2728" t="s">
        <v>5152</v>
      </c>
      <c r="C2728" s="1">
        <v>639995.36</v>
      </c>
      <c r="D2728" s="1">
        <v>37725.519999999997</v>
      </c>
      <c r="E2728">
        <v>0</v>
      </c>
      <c r="F2728" s="1">
        <v>677720.88</v>
      </c>
    </row>
    <row r="2729" spans="1:6" x14ac:dyDescent="0.25">
      <c r="A2729" t="s">
        <v>5153</v>
      </c>
      <c r="B2729" t="s">
        <v>5154</v>
      </c>
      <c r="C2729" s="1">
        <v>639995.36</v>
      </c>
      <c r="D2729" s="1">
        <v>37725.519999999997</v>
      </c>
      <c r="E2729">
        <v>0</v>
      </c>
      <c r="F2729" s="1">
        <v>677720.88</v>
      </c>
    </row>
    <row r="2730" spans="1:6" x14ac:dyDescent="0.25">
      <c r="A2730" t="s">
        <v>5155</v>
      </c>
      <c r="B2730" t="s">
        <v>5156</v>
      </c>
      <c r="C2730" s="1">
        <v>8305701.6900000004</v>
      </c>
      <c r="D2730" s="1">
        <v>1349875.61</v>
      </c>
      <c r="E2730">
        <v>0</v>
      </c>
      <c r="F2730" s="1">
        <v>9655577.3000000007</v>
      </c>
    </row>
    <row r="2731" spans="1:6" x14ac:dyDescent="0.25">
      <c r="A2731" t="s">
        <v>5157</v>
      </c>
      <c r="B2731" t="s">
        <v>5158</v>
      </c>
      <c r="C2731" s="1">
        <v>8232863.7300000004</v>
      </c>
      <c r="D2731" s="1">
        <v>1349875.61</v>
      </c>
      <c r="E2731">
        <v>0</v>
      </c>
      <c r="F2731" s="1">
        <v>9582739.3399999999</v>
      </c>
    </row>
    <row r="2732" spans="1:6" x14ac:dyDescent="0.25">
      <c r="A2732" t="s">
        <v>5159</v>
      </c>
      <c r="B2732" t="s">
        <v>5160</v>
      </c>
      <c r="C2732" s="1">
        <v>68850.06</v>
      </c>
      <c r="D2732">
        <v>0</v>
      </c>
      <c r="E2732">
        <v>0</v>
      </c>
      <c r="F2732" s="1">
        <v>68850.06</v>
      </c>
    </row>
    <row r="2733" spans="1:6" x14ac:dyDescent="0.25">
      <c r="A2733" t="s">
        <v>5161</v>
      </c>
      <c r="B2733" t="s">
        <v>5162</v>
      </c>
      <c r="C2733" s="1">
        <v>3987.9</v>
      </c>
      <c r="D2733">
        <v>0</v>
      </c>
      <c r="E2733">
        <v>0</v>
      </c>
      <c r="F2733" s="1">
        <v>3987.9</v>
      </c>
    </row>
    <row r="2734" spans="1:6" x14ac:dyDescent="0.25">
      <c r="A2734" t="s">
        <v>5163</v>
      </c>
      <c r="B2734" t="s">
        <v>5164</v>
      </c>
      <c r="C2734" s="1">
        <v>437427.39</v>
      </c>
      <c r="D2734" s="1">
        <v>48101.36</v>
      </c>
      <c r="E2734">
        <v>0</v>
      </c>
      <c r="F2734" s="1">
        <v>485528.75</v>
      </c>
    </row>
    <row r="2735" spans="1:6" x14ac:dyDescent="0.25">
      <c r="A2735" t="s">
        <v>5165</v>
      </c>
      <c r="B2735" t="s">
        <v>5166</v>
      </c>
      <c r="C2735" s="1">
        <v>437027.49</v>
      </c>
      <c r="D2735" s="1">
        <v>48101.36</v>
      </c>
      <c r="E2735">
        <v>0</v>
      </c>
      <c r="F2735" s="1">
        <v>485128.85</v>
      </c>
    </row>
    <row r="2736" spans="1:6" x14ac:dyDescent="0.25">
      <c r="A2736" t="s">
        <v>5167</v>
      </c>
      <c r="B2736" t="s">
        <v>5168</v>
      </c>
      <c r="C2736">
        <v>399.9</v>
      </c>
      <c r="D2736">
        <v>0</v>
      </c>
      <c r="E2736">
        <v>0</v>
      </c>
      <c r="F2736">
        <v>399.9</v>
      </c>
    </row>
    <row r="2737" spans="1:6" x14ac:dyDescent="0.25">
      <c r="A2737" t="s">
        <v>5169</v>
      </c>
      <c r="B2737" t="s">
        <v>5170</v>
      </c>
      <c r="C2737">
        <v>376.53</v>
      </c>
      <c r="D2737">
        <v>0</v>
      </c>
      <c r="E2737">
        <v>0</v>
      </c>
      <c r="F2737">
        <v>376.53</v>
      </c>
    </row>
    <row r="2738" spans="1:6" x14ac:dyDescent="0.25">
      <c r="A2738" t="s">
        <v>5171</v>
      </c>
      <c r="B2738" t="s">
        <v>5172</v>
      </c>
      <c r="C2738">
        <v>376.53</v>
      </c>
      <c r="D2738">
        <v>0</v>
      </c>
      <c r="E2738">
        <v>0</v>
      </c>
      <c r="F2738">
        <v>376.53</v>
      </c>
    </row>
    <row r="2739" spans="1:6" x14ac:dyDescent="0.25">
      <c r="A2739" t="s">
        <v>5173</v>
      </c>
      <c r="B2739" t="s">
        <v>2069</v>
      </c>
      <c r="C2739" s="1">
        <v>16636304.75</v>
      </c>
      <c r="D2739" s="1">
        <v>2955809.94</v>
      </c>
      <c r="E2739" s="1">
        <v>24499.98</v>
      </c>
      <c r="F2739" s="1">
        <v>19567614.710000001</v>
      </c>
    </row>
    <row r="2740" spans="1:6" x14ac:dyDescent="0.25">
      <c r="A2740" t="s">
        <v>5174</v>
      </c>
      <c r="B2740" t="s">
        <v>5175</v>
      </c>
      <c r="C2740" s="1">
        <v>15540658.84</v>
      </c>
      <c r="D2740" s="1">
        <v>2800884.17</v>
      </c>
      <c r="E2740" s="1">
        <v>24499.98</v>
      </c>
      <c r="F2740" s="1">
        <v>18317043.030000001</v>
      </c>
    </row>
    <row r="2741" spans="1:6" x14ac:dyDescent="0.25">
      <c r="A2741" t="s">
        <v>5176</v>
      </c>
      <c r="B2741" t="s">
        <v>5177</v>
      </c>
      <c r="C2741" s="1">
        <v>2922492.23</v>
      </c>
      <c r="D2741" s="1">
        <v>265029.34000000003</v>
      </c>
      <c r="E2741" s="1">
        <v>24499.98</v>
      </c>
      <c r="F2741" s="1">
        <v>3163021.59</v>
      </c>
    </row>
    <row r="2742" spans="1:6" x14ac:dyDescent="0.25">
      <c r="A2742" t="s">
        <v>5178</v>
      </c>
      <c r="B2742" t="s">
        <v>5179</v>
      </c>
      <c r="C2742" s="1">
        <v>671250.32</v>
      </c>
      <c r="D2742" s="1">
        <v>142720.4</v>
      </c>
      <c r="E2742">
        <v>0</v>
      </c>
      <c r="F2742" s="1">
        <v>813970.72</v>
      </c>
    </row>
    <row r="2743" spans="1:6" x14ac:dyDescent="0.25">
      <c r="A2743" t="s">
        <v>5180</v>
      </c>
      <c r="B2743" t="s">
        <v>5181</v>
      </c>
      <c r="C2743" s="1">
        <v>1089250.6399999999</v>
      </c>
      <c r="D2743" s="1">
        <v>149169.01</v>
      </c>
      <c r="E2743">
        <v>0</v>
      </c>
      <c r="F2743" s="1">
        <v>1238419.6499999999</v>
      </c>
    </row>
    <row r="2744" spans="1:6" x14ac:dyDescent="0.25">
      <c r="A2744" t="s">
        <v>5182</v>
      </c>
      <c r="B2744" t="s">
        <v>5183</v>
      </c>
      <c r="C2744">
        <v>0</v>
      </c>
      <c r="D2744">
        <v>0</v>
      </c>
      <c r="E2744">
        <v>0</v>
      </c>
      <c r="F2744">
        <v>0</v>
      </c>
    </row>
    <row r="2745" spans="1:6" x14ac:dyDescent="0.25">
      <c r="A2745" t="s">
        <v>5184</v>
      </c>
      <c r="B2745" t="s">
        <v>5185</v>
      </c>
      <c r="C2745" s="1">
        <v>10812808.99</v>
      </c>
      <c r="D2745" s="1">
        <v>2243965.42</v>
      </c>
      <c r="E2745">
        <v>0</v>
      </c>
      <c r="F2745" s="1">
        <v>13056774.41</v>
      </c>
    </row>
    <row r="2746" spans="1:6" x14ac:dyDescent="0.25">
      <c r="A2746" t="s">
        <v>5186</v>
      </c>
      <c r="B2746" t="s">
        <v>5187</v>
      </c>
      <c r="C2746" s="1">
        <v>33283.86</v>
      </c>
      <c r="D2746">
        <v>0</v>
      </c>
      <c r="E2746">
        <v>0</v>
      </c>
      <c r="F2746" s="1">
        <v>33283.86</v>
      </c>
    </row>
    <row r="2747" spans="1:6" x14ac:dyDescent="0.25">
      <c r="A2747" t="s">
        <v>5188</v>
      </c>
      <c r="B2747" t="s">
        <v>5189</v>
      </c>
      <c r="C2747" s="1">
        <v>11572.8</v>
      </c>
      <c r="D2747">
        <v>0</v>
      </c>
      <c r="E2747">
        <v>0</v>
      </c>
      <c r="F2747" s="1">
        <v>11572.8</v>
      </c>
    </row>
    <row r="2748" spans="1:6" x14ac:dyDescent="0.25">
      <c r="A2748" t="s">
        <v>5190</v>
      </c>
      <c r="B2748" t="s">
        <v>5191</v>
      </c>
      <c r="C2748">
        <v>0</v>
      </c>
      <c r="D2748">
        <v>0</v>
      </c>
      <c r="E2748">
        <v>0</v>
      </c>
      <c r="F2748">
        <v>0</v>
      </c>
    </row>
    <row r="2749" spans="1:6" x14ac:dyDescent="0.25">
      <c r="A2749" t="s">
        <v>5192</v>
      </c>
      <c r="B2749" t="s">
        <v>5193</v>
      </c>
      <c r="C2749" s="1">
        <v>347068.26</v>
      </c>
      <c r="D2749" s="1">
        <v>32908.129999999997</v>
      </c>
      <c r="E2749">
        <v>0</v>
      </c>
      <c r="F2749" s="1">
        <v>379976.39</v>
      </c>
    </row>
    <row r="2750" spans="1:6" x14ac:dyDescent="0.25">
      <c r="A2750" t="s">
        <v>5194</v>
      </c>
      <c r="B2750" t="s">
        <v>5195</v>
      </c>
      <c r="C2750" s="1">
        <v>347068.26</v>
      </c>
      <c r="D2750" s="1">
        <v>32908.129999999997</v>
      </c>
      <c r="E2750">
        <v>0</v>
      </c>
      <c r="F2750" s="1">
        <v>379976.39</v>
      </c>
    </row>
    <row r="2751" spans="1:6" x14ac:dyDescent="0.25">
      <c r="A2751" t="s">
        <v>5196</v>
      </c>
      <c r="B2751" t="s">
        <v>5197</v>
      </c>
      <c r="C2751">
        <v>0</v>
      </c>
      <c r="D2751">
        <v>0</v>
      </c>
      <c r="E2751">
        <v>0</v>
      </c>
      <c r="F2751">
        <v>0</v>
      </c>
    </row>
    <row r="2752" spans="1:6" x14ac:dyDescent="0.25">
      <c r="A2752" t="s">
        <v>5198</v>
      </c>
      <c r="B2752" t="s">
        <v>5199</v>
      </c>
      <c r="C2752" s="1">
        <v>748577.65</v>
      </c>
      <c r="D2752" s="1">
        <v>122017.64</v>
      </c>
      <c r="E2752">
        <v>0</v>
      </c>
      <c r="F2752" s="1">
        <v>870595.29</v>
      </c>
    </row>
    <row r="2753" spans="1:6" x14ac:dyDescent="0.25">
      <c r="A2753" t="s">
        <v>5200</v>
      </c>
      <c r="B2753" t="s">
        <v>5199</v>
      </c>
      <c r="C2753" s="1">
        <v>748577.65</v>
      </c>
      <c r="D2753" s="1">
        <v>122017.64</v>
      </c>
      <c r="E2753">
        <v>0</v>
      </c>
      <c r="F2753" s="1">
        <v>870595.29</v>
      </c>
    </row>
    <row r="2754" spans="1:6" x14ac:dyDescent="0.25">
      <c r="A2754" t="s">
        <v>5201</v>
      </c>
      <c r="B2754" t="s">
        <v>5202</v>
      </c>
      <c r="C2754">
        <v>0</v>
      </c>
      <c r="D2754">
        <v>0</v>
      </c>
      <c r="E2754">
        <v>0</v>
      </c>
      <c r="F2754">
        <v>0</v>
      </c>
    </row>
    <row r="2755" spans="1:6" x14ac:dyDescent="0.25">
      <c r="A2755" t="s">
        <v>5203</v>
      </c>
      <c r="B2755" t="s">
        <v>5204</v>
      </c>
      <c r="C2755">
        <v>0</v>
      </c>
      <c r="D2755">
        <v>0</v>
      </c>
      <c r="E2755">
        <v>0</v>
      </c>
      <c r="F2755">
        <v>0</v>
      </c>
    </row>
    <row r="2756" spans="1:6" x14ac:dyDescent="0.25">
      <c r="A2756" t="s">
        <v>5205</v>
      </c>
      <c r="B2756" t="s">
        <v>5206</v>
      </c>
      <c r="C2756">
        <v>0</v>
      </c>
      <c r="D2756">
        <v>0</v>
      </c>
      <c r="E2756">
        <v>0</v>
      </c>
      <c r="F2756">
        <v>0</v>
      </c>
    </row>
    <row r="2757" spans="1:6" x14ac:dyDescent="0.25">
      <c r="A2757" t="s">
        <v>5207</v>
      </c>
      <c r="B2757" t="s">
        <v>5208</v>
      </c>
      <c r="C2757" s="1">
        <v>152799928.53</v>
      </c>
      <c r="D2757" s="1">
        <v>10352983.48</v>
      </c>
      <c r="E2757">
        <v>0</v>
      </c>
      <c r="F2757" s="1">
        <v>163152912.00999999</v>
      </c>
    </row>
    <row r="2758" spans="1:6" x14ac:dyDescent="0.25">
      <c r="A2758" t="s">
        <v>5209</v>
      </c>
      <c r="B2758" t="s">
        <v>5210</v>
      </c>
      <c r="C2758" s="1">
        <v>3642936.33</v>
      </c>
      <c r="D2758" s="1">
        <v>35064.480000000003</v>
      </c>
      <c r="E2758">
        <v>0</v>
      </c>
      <c r="F2758" s="1">
        <v>3678000.81</v>
      </c>
    </row>
    <row r="2759" spans="1:6" x14ac:dyDescent="0.25">
      <c r="A2759" t="s">
        <v>5211</v>
      </c>
      <c r="B2759" t="s">
        <v>5212</v>
      </c>
      <c r="C2759" s="1">
        <v>3642936.33</v>
      </c>
      <c r="D2759" s="1">
        <v>35064.480000000003</v>
      </c>
      <c r="E2759">
        <v>0</v>
      </c>
      <c r="F2759" s="1">
        <v>3678000.81</v>
      </c>
    </row>
    <row r="2760" spans="1:6" x14ac:dyDescent="0.25">
      <c r="A2760" t="s">
        <v>5213</v>
      </c>
      <c r="B2760" t="s">
        <v>5214</v>
      </c>
      <c r="C2760" s="1">
        <v>78157694.329999998</v>
      </c>
      <c r="D2760" s="1">
        <v>6097361.6900000004</v>
      </c>
      <c r="E2760">
        <v>0</v>
      </c>
      <c r="F2760" s="1">
        <v>84255056.019999996</v>
      </c>
    </row>
    <row r="2761" spans="1:6" x14ac:dyDescent="0.25">
      <c r="A2761" t="s">
        <v>5215</v>
      </c>
      <c r="B2761" t="s">
        <v>5216</v>
      </c>
      <c r="C2761" s="1">
        <v>10161467.970000001</v>
      </c>
      <c r="D2761" s="1">
        <v>956379.7</v>
      </c>
      <c r="E2761">
        <v>0</v>
      </c>
      <c r="F2761" s="1">
        <v>11117847.67</v>
      </c>
    </row>
    <row r="2762" spans="1:6" x14ac:dyDescent="0.25">
      <c r="A2762" t="s">
        <v>5217</v>
      </c>
      <c r="B2762" t="s">
        <v>5218</v>
      </c>
      <c r="C2762" s="1">
        <v>67996226.359999999</v>
      </c>
      <c r="D2762" s="1">
        <v>5140981.99</v>
      </c>
      <c r="E2762">
        <v>0</v>
      </c>
      <c r="F2762" s="1">
        <v>73137208.349999994</v>
      </c>
    </row>
    <row r="2763" spans="1:6" x14ac:dyDescent="0.25">
      <c r="A2763" t="s">
        <v>5219</v>
      </c>
      <c r="B2763" t="s">
        <v>5220</v>
      </c>
      <c r="C2763" s="1">
        <v>174828.25</v>
      </c>
      <c r="D2763" s="1">
        <v>19676.259999999998</v>
      </c>
      <c r="E2763">
        <v>0</v>
      </c>
      <c r="F2763" s="1">
        <v>194504.51</v>
      </c>
    </row>
    <row r="2764" spans="1:6" x14ac:dyDescent="0.25">
      <c r="A2764" t="s">
        <v>5221</v>
      </c>
      <c r="B2764" t="s">
        <v>5222</v>
      </c>
      <c r="C2764" s="1">
        <v>174828.25</v>
      </c>
      <c r="D2764" s="1">
        <v>19676.259999999998</v>
      </c>
      <c r="E2764">
        <v>0</v>
      </c>
      <c r="F2764" s="1">
        <v>194504.51</v>
      </c>
    </row>
    <row r="2765" spans="1:6" x14ac:dyDescent="0.25">
      <c r="A2765" t="s">
        <v>5223</v>
      </c>
      <c r="B2765" t="s">
        <v>5224</v>
      </c>
      <c r="C2765" s="1">
        <v>1625442.68</v>
      </c>
      <c r="D2765" s="1">
        <v>55488.800000000003</v>
      </c>
      <c r="E2765">
        <v>0</v>
      </c>
      <c r="F2765" s="1">
        <v>1680931.48</v>
      </c>
    </row>
    <row r="2766" spans="1:6" x14ac:dyDescent="0.25">
      <c r="A2766" t="s">
        <v>5225</v>
      </c>
      <c r="B2766" t="s">
        <v>5226</v>
      </c>
      <c r="C2766" s="1">
        <v>1625442.68</v>
      </c>
      <c r="D2766" s="1">
        <v>55488.800000000003</v>
      </c>
      <c r="E2766">
        <v>0</v>
      </c>
      <c r="F2766" s="1">
        <v>1680931.48</v>
      </c>
    </row>
    <row r="2767" spans="1:6" x14ac:dyDescent="0.25">
      <c r="A2767" t="s">
        <v>5227</v>
      </c>
      <c r="B2767" t="s">
        <v>5228</v>
      </c>
      <c r="C2767" s="1">
        <v>2789.89</v>
      </c>
      <c r="D2767">
        <v>0</v>
      </c>
      <c r="E2767">
        <v>0</v>
      </c>
      <c r="F2767" s="1">
        <v>2789.89</v>
      </c>
    </row>
    <row r="2768" spans="1:6" x14ac:dyDescent="0.25">
      <c r="A2768" t="s">
        <v>5229</v>
      </c>
      <c r="B2768" t="s">
        <v>5228</v>
      </c>
      <c r="C2768" s="1">
        <v>2789.89</v>
      </c>
      <c r="D2768">
        <v>0</v>
      </c>
      <c r="E2768">
        <v>0</v>
      </c>
      <c r="F2768" s="1">
        <v>2789.89</v>
      </c>
    </row>
    <row r="2769" spans="1:6" x14ac:dyDescent="0.25">
      <c r="A2769" t="s">
        <v>5230</v>
      </c>
      <c r="B2769" t="s">
        <v>5231</v>
      </c>
      <c r="C2769" s="1">
        <v>7821764.3499999996</v>
      </c>
      <c r="D2769" s="1">
        <v>2527070.3199999998</v>
      </c>
      <c r="E2769">
        <v>0</v>
      </c>
      <c r="F2769" s="1">
        <v>10348834.67</v>
      </c>
    </row>
    <row r="2770" spans="1:6" x14ac:dyDescent="0.25">
      <c r="A2770" t="s">
        <v>5232</v>
      </c>
      <c r="B2770" t="s">
        <v>5233</v>
      </c>
      <c r="C2770" s="1">
        <v>7821764.3499999996</v>
      </c>
      <c r="D2770" s="1">
        <v>2527070.3199999998</v>
      </c>
      <c r="E2770">
        <v>0</v>
      </c>
      <c r="F2770" s="1">
        <v>10348834.67</v>
      </c>
    </row>
    <row r="2771" spans="1:6" x14ac:dyDescent="0.25">
      <c r="A2771" t="s">
        <v>5234</v>
      </c>
      <c r="B2771" t="s">
        <v>5235</v>
      </c>
      <c r="C2771" s="1">
        <v>9578762.0099999998</v>
      </c>
      <c r="D2771" s="1">
        <v>177864.14</v>
      </c>
      <c r="E2771">
        <v>0</v>
      </c>
      <c r="F2771" s="1">
        <v>9756626.1500000004</v>
      </c>
    </row>
    <row r="2772" spans="1:6" x14ac:dyDescent="0.25">
      <c r="A2772" t="s">
        <v>5236</v>
      </c>
      <c r="B2772" t="s">
        <v>5237</v>
      </c>
      <c r="C2772" s="1">
        <v>9578762.0099999998</v>
      </c>
      <c r="D2772" s="1">
        <v>177864.14</v>
      </c>
      <c r="E2772">
        <v>0</v>
      </c>
      <c r="F2772" s="1">
        <v>9756626.1500000004</v>
      </c>
    </row>
    <row r="2773" spans="1:6" x14ac:dyDescent="0.25">
      <c r="A2773" t="s">
        <v>5238</v>
      </c>
      <c r="B2773" t="s">
        <v>5239</v>
      </c>
      <c r="C2773" s="1">
        <v>177103.22</v>
      </c>
      <c r="D2773">
        <v>0</v>
      </c>
      <c r="E2773">
        <v>0</v>
      </c>
      <c r="F2773" s="1">
        <v>177103.22</v>
      </c>
    </row>
    <row r="2774" spans="1:6" x14ac:dyDescent="0.25">
      <c r="A2774" t="s">
        <v>5240</v>
      </c>
      <c r="B2774" t="s">
        <v>5239</v>
      </c>
      <c r="C2774" s="1">
        <v>177103.22</v>
      </c>
      <c r="D2774">
        <v>0</v>
      </c>
      <c r="E2774">
        <v>0</v>
      </c>
      <c r="F2774" s="1">
        <v>177103.22</v>
      </c>
    </row>
    <row r="2775" spans="1:6" x14ac:dyDescent="0.25">
      <c r="A2775" t="s">
        <v>5241</v>
      </c>
      <c r="B2775" t="s">
        <v>5242</v>
      </c>
      <c r="C2775" s="1">
        <v>51618607.469999999</v>
      </c>
      <c r="D2775" s="1">
        <v>1440457.79</v>
      </c>
      <c r="E2775">
        <v>0</v>
      </c>
      <c r="F2775" s="1">
        <v>53059065.259999998</v>
      </c>
    </row>
    <row r="2776" spans="1:6" x14ac:dyDescent="0.25">
      <c r="A2776" t="s">
        <v>5243</v>
      </c>
      <c r="B2776" t="s">
        <v>5244</v>
      </c>
      <c r="C2776" s="1">
        <v>678897.65</v>
      </c>
      <c r="D2776">
        <v>0</v>
      </c>
      <c r="E2776">
        <v>0</v>
      </c>
      <c r="F2776" s="1">
        <v>678897.65</v>
      </c>
    </row>
    <row r="2777" spans="1:6" x14ac:dyDescent="0.25">
      <c r="A2777" t="s">
        <v>5245</v>
      </c>
      <c r="B2777" t="s">
        <v>5246</v>
      </c>
      <c r="C2777" s="1">
        <v>30045433.59</v>
      </c>
      <c r="D2777" s="1">
        <v>1217033.92</v>
      </c>
      <c r="E2777">
        <v>0</v>
      </c>
      <c r="F2777" s="1">
        <v>31262467.510000002</v>
      </c>
    </row>
    <row r="2778" spans="1:6" x14ac:dyDescent="0.25">
      <c r="A2778" t="s">
        <v>5247</v>
      </c>
      <c r="B2778" t="s">
        <v>5248</v>
      </c>
      <c r="C2778" s="1">
        <v>1317851.6599999999</v>
      </c>
      <c r="D2778" s="1">
        <v>149240.66</v>
      </c>
      <c r="E2778">
        <v>0</v>
      </c>
      <c r="F2778" s="1">
        <v>1467092.32</v>
      </c>
    </row>
    <row r="2779" spans="1:6" x14ac:dyDescent="0.25">
      <c r="A2779" t="s">
        <v>5249</v>
      </c>
      <c r="B2779" t="s">
        <v>5250</v>
      </c>
      <c r="C2779" s="1">
        <v>894722.08</v>
      </c>
      <c r="D2779">
        <v>0</v>
      </c>
      <c r="E2779">
        <v>0</v>
      </c>
      <c r="F2779" s="1">
        <v>894722.08</v>
      </c>
    </row>
    <row r="2780" spans="1:6" x14ac:dyDescent="0.25">
      <c r="A2780" t="s">
        <v>5251</v>
      </c>
      <c r="B2780" t="s">
        <v>5252</v>
      </c>
      <c r="C2780" s="1">
        <v>10419362.199999999</v>
      </c>
      <c r="D2780">
        <v>0</v>
      </c>
      <c r="E2780">
        <v>0</v>
      </c>
      <c r="F2780" s="1">
        <v>10419362.199999999</v>
      </c>
    </row>
    <row r="2781" spans="1:6" x14ac:dyDescent="0.25">
      <c r="A2781" t="s">
        <v>5253</v>
      </c>
      <c r="B2781" t="s">
        <v>5254</v>
      </c>
      <c r="C2781" s="1">
        <v>6279125.7199999997</v>
      </c>
      <c r="D2781">
        <v>0</v>
      </c>
      <c r="E2781">
        <v>0</v>
      </c>
      <c r="F2781" s="1">
        <v>6279125.7199999997</v>
      </c>
    </row>
    <row r="2782" spans="1:6" x14ac:dyDescent="0.25">
      <c r="A2782" t="s">
        <v>5255</v>
      </c>
      <c r="B2782" t="s">
        <v>5256</v>
      </c>
      <c r="C2782" s="1">
        <v>1183054.45</v>
      </c>
      <c r="D2782" s="1">
        <v>74183.210000000006</v>
      </c>
      <c r="E2782">
        <v>0</v>
      </c>
      <c r="F2782" s="1">
        <v>1257237.6599999999</v>
      </c>
    </row>
    <row r="2783" spans="1:6" x14ac:dyDescent="0.25">
      <c r="A2783" t="s">
        <v>5257</v>
      </c>
      <c r="B2783" t="s">
        <v>5258</v>
      </c>
      <c r="C2783" s="1">
        <v>798507.08</v>
      </c>
      <c r="D2783">
        <v>0</v>
      </c>
      <c r="E2783">
        <v>0</v>
      </c>
      <c r="F2783" s="1">
        <v>798507.08</v>
      </c>
    </row>
    <row r="2784" spans="1:6" x14ac:dyDescent="0.25">
      <c r="A2784" t="s">
        <v>5259</v>
      </c>
      <c r="B2784" t="s">
        <v>5260</v>
      </c>
      <c r="C2784" s="1">
        <v>1653.04</v>
      </c>
      <c r="D2784">
        <v>0</v>
      </c>
      <c r="E2784">
        <v>0</v>
      </c>
      <c r="F2784" s="1">
        <v>1653.04</v>
      </c>
    </row>
    <row r="2785" spans="1:6" x14ac:dyDescent="0.25">
      <c r="A2785" t="s">
        <v>5261</v>
      </c>
      <c r="B2785" t="s">
        <v>5262</v>
      </c>
      <c r="C2785" s="1">
        <v>207300821.41999999</v>
      </c>
      <c r="D2785" s="1">
        <v>12327001.800000001</v>
      </c>
      <c r="E2785" s="1">
        <v>41874.839999999997</v>
      </c>
      <c r="F2785" s="1">
        <v>219585948.38</v>
      </c>
    </row>
    <row r="2786" spans="1:6" x14ac:dyDescent="0.25">
      <c r="A2786" t="s">
        <v>5263</v>
      </c>
      <c r="B2786" t="s">
        <v>5264</v>
      </c>
      <c r="C2786">
        <v>858.4</v>
      </c>
      <c r="D2786">
        <v>0</v>
      </c>
      <c r="E2786">
        <v>0</v>
      </c>
      <c r="F2786">
        <v>858.4</v>
      </c>
    </row>
    <row r="2787" spans="1:6" x14ac:dyDescent="0.25">
      <c r="A2787" t="s">
        <v>5265</v>
      </c>
      <c r="B2787" t="s">
        <v>5264</v>
      </c>
      <c r="C2787">
        <v>858.4</v>
      </c>
      <c r="D2787">
        <v>0</v>
      </c>
      <c r="E2787">
        <v>0</v>
      </c>
      <c r="F2787">
        <v>858.4</v>
      </c>
    </row>
    <row r="2788" spans="1:6" x14ac:dyDescent="0.25">
      <c r="A2788" t="s">
        <v>5266</v>
      </c>
      <c r="B2788" t="s">
        <v>5267</v>
      </c>
      <c r="C2788" s="1">
        <v>9999339</v>
      </c>
      <c r="D2788" s="1">
        <v>8143.2</v>
      </c>
      <c r="E2788">
        <v>0</v>
      </c>
      <c r="F2788" s="1">
        <v>10007482.199999999</v>
      </c>
    </row>
    <row r="2789" spans="1:6" x14ac:dyDescent="0.25">
      <c r="A2789" t="s">
        <v>5268</v>
      </c>
      <c r="B2789" t="s">
        <v>5269</v>
      </c>
      <c r="C2789" s="1">
        <v>9999339</v>
      </c>
      <c r="D2789" s="1">
        <v>8143.2</v>
      </c>
      <c r="E2789">
        <v>0</v>
      </c>
      <c r="F2789" s="1">
        <v>10007482.199999999</v>
      </c>
    </row>
    <row r="2790" spans="1:6" x14ac:dyDescent="0.25">
      <c r="A2790" t="s">
        <v>5270</v>
      </c>
      <c r="B2790" t="s">
        <v>5271</v>
      </c>
      <c r="C2790" s="1">
        <v>156718389.03</v>
      </c>
      <c r="D2790" s="1">
        <v>9130075.9000000004</v>
      </c>
      <c r="E2790">
        <v>0</v>
      </c>
      <c r="F2790" s="1">
        <v>165848464.93000001</v>
      </c>
    </row>
    <row r="2791" spans="1:6" x14ac:dyDescent="0.25">
      <c r="A2791" t="s">
        <v>5272</v>
      </c>
      <c r="B2791" t="s">
        <v>5273</v>
      </c>
      <c r="C2791" s="1">
        <v>155263827.90000001</v>
      </c>
      <c r="D2791" s="1">
        <v>8931119.9800000004</v>
      </c>
      <c r="E2791">
        <v>0</v>
      </c>
      <c r="F2791" s="1">
        <v>164194947.88</v>
      </c>
    </row>
    <row r="2792" spans="1:6" x14ac:dyDescent="0.25">
      <c r="A2792" t="s">
        <v>5274</v>
      </c>
      <c r="B2792" t="s">
        <v>5275</v>
      </c>
      <c r="C2792" s="1">
        <v>12049.88</v>
      </c>
      <c r="D2792">
        <v>356.91</v>
      </c>
      <c r="E2792">
        <v>0</v>
      </c>
      <c r="F2792" s="1">
        <v>12406.79</v>
      </c>
    </row>
    <row r="2793" spans="1:6" x14ac:dyDescent="0.25">
      <c r="A2793" t="s">
        <v>5276</v>
      </c>
      <c r="B2793" t="s">
        <v>5277</v>
      </c>
      <c r="C2793" s="1">
        <v>1442511.25</v>
      </c>
      <c r="D2793" s="1">
        <v>187511.01</v>
      </c>
      <c r="E2793">
        <v>0</v>
      </c>
      <c r="F2793" s="1">
        <v>1630022.26</v>
      </c>
    </row>
    <row r="2794" spans="1:6" x14ac:dyDescent="0.25">
      <c r="A2794" t="s">
        <v>5278</v>
      </c>
      <c r="B2794" t="s">
        <v>5271</v>
      </c>
      <c r="C2794">
        <v>0</v>
      </c>
      <c r="D2794" s="1">
        <v>11088</v>
      </c>
      <c r="E2794">
        <v>0</v>
      </c>
      <c r="F2794" s="1">
        <v>11088</v>
      </c>
    </row>
    <row r="2795" spans="1:6" x14ac:dyDescent="0.25">
      <c r="A2795" t="s">
        <v>5279</v>
      </c>
      <c r="B2795" t="s">
        <v>5280</v>
      </c>
      <c r="C2795" s="1">
        <v>25488999.300000001</v>
      </c>
      <c r="D2795" s="1">
        <v>1779801.56</v>
      </c>
      <c r="E2795" s="1">
        <v>41874.839999999997</v>
      </c>
      <c r="F2795" s="1">
        <v>27226926.02</v>
      </c>
    </row>
    <row r="2796" spans="1:6" x14ac:dyDescent="0.25">
      <c r="A2796" t="s">
        <v>5281</v>
      </c>
      <c r="B2796" t="s">
        <v>5282</v>
      </c>
      <c r="C2796" s="1">
        <v>25364945.809999999</v>
      </c>
      <c r="D2796" s="1">
        <v>1779801.56</v>
      </c>
      <c r="E2796" s="1">
        <v>41874.839999999997</v>
      </c>
      <c r="F2796" s="1">
        <v>27102872.530000001</v>
      </c>
    </row>
    <row r="2797" spans="1:6" x14ac:dyDescent="0.25">
      <c r="A2797" t="s">
        <v>5283</v>
      </c>
      <c r="B2797" t="s">
        <v>5284</v>
      </c>
      <c r="C2797" s="1">
        <v>102850.09</v>
      </c>
      <c r="D2797">
        <v>0</v>
      </c>
      <c r="E2797">
        <v>0</v>
      </c>
      <c r="F2797" s="1">
        <v>102850.09</v>
      </c>
    </row>
    <row r="2798" spans="1:6" x14ac:dyDescent="0.25">
      <c r="A2798" t="s">
        <v>5285</v>
      </c>
      <c r="B2798" t="s">
        <v>5282</v>
      </c>
      <c r="C2798" s="1">
        <v>21203.4</v>
      </c>
      <c r="D2798">
        <v>0</v>
      </c>
      <c r="E2798">
        <v>0</v>
      </c>
      <c r="F2798" s="1">
        <v>21203.4</v>
      </c>
    </row>
    <row r="2799" spans="1:6" x14ac:dyDescent="0.25">
      <c r="A2799" t="s">
        <v>5286</v>
      </c>
      <c r="B2799" t="s">
        <v>5287</v>
      </c>
      <c r="C2799" s="1">
        <v>442656</v>
      </c>
      <c r="D2799">
        <v>0</v>
      </c>
      <c r="E2799">
        <v>0</v>
      </c>
      <c r="F2799" s="1">
        <v>442656</v>
      </c>
    </row>
    <row r="2800" spans="1:6" x14ac:dyDescent="0.25">
      <c r="A2800" t="s">
        <v>5288</v>
      </c>
      <c r="B2800" t="s">
        <v>5287</v>
      </c>
      <c r="C2800" s="1">
        <v>442656</v>
      </c>
      <c r="D2800">
        <v>0</v>
      </c>
      <c r="E2800">
        <v>0</v>
      </c>
      <c r="F2800" s="1">
        <v>442656</v>
      </c>
    </row>
    <row r="2801" spans="1:6" x14ac:dyDescent="0.25">
      <c r="A2801" t="s">
        <v>5289</v>
      </c>
      <c r="B2801" t="s">
        <v>5290</v>
      </c>
      <c r="C2801" s="1">
        <v>5838877.7400000002</v>
      </c>
      <c r="D2801" s="1">
        <v>176597.14</v>
      </c>
      <c r="E2801">
        <v>0</v>
      </c>
      <c r="F2801" s="1">
        <v>6015474.8799999999</v>
      </c>
    </row>
    <row r="2802" spans="1:6" x14ac:dyDescent="0.25">
      <c r="A2802" t="s">
        <v>5291</v>
      </c>
      <c r="B2802" t="s">
        <v>5292</v>
      </c>
      <c r="C2802" s="1">
        <v>5838877.7400000002</v>
      </c>
      <c r="D2802" s="1">
        <v>176597.14</v>
      </c>
      <c r="E2802">
        <v>0</v>
      </c>
      <c r="F2802" s="1">
        <v>6015474.8799999999</v>
      </c>
    </row>
    <row r="2803" spans="1:6" x14ac:dyDescent="0.25">
      <c r="A2803" t="s">
        <v>5293</v>
      </c>
      <c r="B2803" t="s">
        <v>5294</v>
      </c>
      <c r="C2803" s="1">
        <v>8811701.9499999993</v>
      </c>
      <c r="D2803" s="1">
        <v>1232384</v>
      </c>
      <c r="E2803">
        <v>0</v>
      </c>
      <c r="F2803" s="1">
        <v>10044085.949999999</v>
      </c>
    </row>
    <row r="2804" spans="1:6" x14ac:dyDescent="0.25">
      <c r="A2804" t="s">
        <v>5295</v>
      </c>
      <c r="B2804" t="s">
        <v>5296</v>
      </c>
      <c r="C2804" s="1">
        <v>7780603.7599999998</v>
      </c>
      <c r="D2804" s="1">
        <v>1232384</v>
      </c>
      <c r="E2804">
        <v>0</v>
      </c>
      <c r="F2804" s="1">
        <v>9012987.7599999998</v>
      </c>
    </row>
    <row r="2805" spans="1:6" x14ac:dyDescent="0.25">
      <c r="A2805" t="s">
        <v>5297</v>
      </c>
      <c r="B2805" t="s">
        <v>5298</v>
      </c>
      <c r="C2805" s="1">
        <v>1031098.19</v>
      </c>
      <c r="D2805">
        <v>0</v>
      </c>
      <c r="E2805">
        <v>0</v>
      </c>
      <c r="F2805" s="1">
        <v>1031098.19</v>
      </c>
    </row>
    <row r="2806" spans="1:6" x14ac:dyDescent="0.25">
      <c r="A2806" t="s">
        <v>5299</v>
      </c>
      <c r="B2806" t="s">
        <v>5300</v>
      </c>
      <c r="C2806" s="1">
        <v>161176636.13999999</v>
      </c>
      <c r="D2806" s="1">
        <v>11203501.369999999</v>
      </c>
      <c r="E2806">
        <v>0</v>
      </c>
      <c r="F2806" s="1">
        <v>172380137.50999999</v>
      </c>
    </row>
    <row r="2807" spans="1:6" x14ac:dyDescent="0.25">
      <c r="A2807" t="s">
        <v>5301</v>
      </c>
      <c r="B2807" t="s">
        <v>2074</v>
      </c>
      <c r="C2807" s="1">
        <v>161176636.13999999</v>
      </c>
      <c r="D2807" s="1">
        <v>11203501.369999999</v>
      </c>
      <c r="E2807">
        <v>0</v>
      </c>
      <c r="F2807" s="1">
        <v>172380137.50999999</v>
      </c>
    </row>
    <row r="2808" spans="1:6" x14ac:dyDescent="0.25">
      <c r="A2808" t="s">
        <v>5302</v>
      </c>
      <c r="B2808" t="s">
        <v>5303</v>
      </c>
      <c r="C2808" s="1">
        <v>125668901.51000001</v>
      </c>
      <c r="D2808" s="1">
        <v>8702920.25</v>
      </c>
      <c r="E2808">
        <v>0</v>
      </c>
      <c r="F2808" s="1">
        <v>134371821.75999999</v>
      </c>
    </row>
    <row r="2809" spans="1:6" x14ac:dyDescent="0.25">
      <c r="A2809" t="s">
        <v>5304</v>
      </c>
      <c r="B2809" t="s">
        <v>5305</v>
      </c>
      <c r="C2809" s="1">
        <v>33306390.07</v>
      </c>
      <c r="D2809" s="1">
        <v>2257517.2599999998</v>
      </c>
      <c r="E2809">
        <v>0</v>
      </c>
      <c r="F2809" s="1">
        <v>35563907.329999998</v>
      </c>
    </row>
    <row r="2810" spans="1:6" x14ac:dyDescent="0.25">
      <c r="A2810" t="s">
        <v>5306</v>
      </c>
      <c r="B2810" t="s">
        <v>5307</v>
      </c>
      <c r="C2810" s="1">
        <v>271288.53999999998</v>
      </c>
      <c r="D2810" s="1">
        <v>10005.48</v>
      </c>
      <c r="E2810">
        <v>0</v>
      </c>
      <c r="F2810" s="1">
        <v>281294.02</v>
      </c>
    </row>
    <row r="2811" spans="1:6" x14ac:dyDescent="0.25">
      <c r="A2811" t="s">
        <v>5308</v>
      </c>
      <c r="B2811" t="s">
        <v>5309</v>
      </c>
      <c r="C2811" s="1">
        <v>1839513.34</v>
      </c>
      <c r="D2811" s="1">
        <v>215286.1</v>
      </c>
      <c r="E2811">
        <v>0</v>
      </c>
      <c r="F2811" s="1">
        <v>2054799.44</v>
      </c>
    </row>
    <row r="2812" spans="1:6" x14ac:dyDescent="0.25">
      <c r="A2812" t="s">
        <v>5310</v>
      </c>
      <c r="B2812" t="s">
        <v>5311</v>
      </c>
      <c r="C2812" s="1">
        <v>90542.68</v>
      </c>
      <c r="D2812" s="1">
        <v>17772.28</v>
      </c>
      <c r="E2812">
        <v>0</v>
      </c>
      <c r="F2812" s="1">
        <v>108314.96</v>
      </c>
    </row>
    <row r="2813" spans="1:6" x14ac:dyDescent="0.25">
      <c r="A2813" t="s">
        <v>5312</v>
      </c>
      <c r="B2813" t="s">
        <v>5313</v>
      </c>
      <c r="C2813">
        <v>0</v>
      </c>
      <c r="D2813">
        <v>0</v>
      </c>
      <c r="E2813">
        <v>0</v>
      </c>
      <c r="F2813">
        <v>0</v>
      </c>
    </row>
    <row r="2814" spans="1:6" x14ac:dyDescent="0.25">
      <c r="A2814" t="s">
        <v>5314</v>
      </c>
      <c r="B2814" t="s">
        <v>5313</v>
      </c>
      <c r="C2814">
        <v>0</v>
      </c>
      <c r="D2814">
        <v>0</v>
      </c>
      <c r="E2814">
        <v>0</v>
      </c>
      <c r="F2814">
        <v>0</v>
      </c>
    </row>
    <row r="2815" spans="1:6" x14ac:dyDescent="0.25">
      <c r="A2815" t="s">
        <v>5315</v>
      </c>
      <c r="B2815" t="s">
        <v>2076</v>
      </c>
      <c r="C2815" s="1">
        <v>28617416.079999998</v>
      </c>
      <c r="D2815" s="1">
        <v>14429709.800000001</v>
      </c>
      <c r="E2815">
        <v>0</v>
      </c>
      <c r="F2815" s="1">
        <v>43047125.880000003</v>
      </c>
    </row>
    <row r="2816" spans="1:6" x14ac:dyDescent="0.25">
      <c r="A2816" t="s">
        <v>5316</v>
      </c>
      <c r="B2816" t="s">
        <v>5317</v>
      </c>
      <c r="C2816" s="1">
        <v>19557990.359999999</v>
      </c>
      <c r="D2816" s="1">
        <v>14402156.32</v>
      </c>
      <c r="E2816">
        <v>0</v>
      </c>
      <c r="F2816" s="1">
        <v>33960146.68</v>
      </c>
    </row>
    <row r="2817" spans="1:6" x14ac:dyDescent="0.25">
      <c r="A2817" t="s">
        <v>5318</v>
      </c>
      <c r="B2817" t="s">
        <v>5319</v>
      </c>
      <c r="C2817" s="1">
        <v>19522801.760000002</v>
      </c>
      <c r="D2817" s="1">
        <v>14402156.32</v>
      </c>
      <c r="E2817">
        <v>0</v>
      </c>
      <c r="F2817" s="1">
        <v>33924958.079999998</v>
      </c>
    </row>
    <row r="2818" spans="1:6" x14ac:dyDescent="0.25">
      <c r="A2818" t="s">
        <v>5320</v>
      </c>
      <c r="B2818" t="s">
        <v>5321</v>
      </c>
      <c r="C2818" s="1">
        <v>35188.6</v>
      </c>
      <c r="D2818">
        <v>0</v>
      </c>
      <c r="E2818">
        <v>0</v>
      </c>
      <c r="F2818" s="1">
        <v>35188.6</v>
      </c>
    </row>
    <row r="2819" spans="1:6" x14ac:dyDescent="0.25">
      <c r="A2819" t="s">
        <v>5322</v>
      </c>
      <c r="B2819" t="s">
        <v>5323</v>
      </c>
      <c r="C2819" s="1">
        <v>5186654.6500000004</v>
      </c>
      <c r="D2819" s="1">
        <v>6120.16</v>
      </c>
      <c r="E2819">
        <v>0</v>
      </c>
      <c r="F2819" s="1">
        <v>5192774.8099999996</v>
      </c>
    </row>
    <row r="2820" spans="1:6" x14ac:dyDescent="0.25">
      <c r="A2820" t="s">
        <v>5324</v>
      </c>
      <c r="B2820" t="s">
        <v>5323</v>
      </c>
      <c r="C2820" s="1">
        <v>5186654.6500000004</v>
      </c>
      <c r="D2820" s="1">
        <v>6120.16</v>
      </c>
      <c r="E2820">
        <v>0</v>
      </c>
      <c r="F2820" s="1">
        <v>5192774.8099999996</v>
      </c>
    </row>
    <row r="2821" spans="1:6" x14ac:dyDescent="0.25">
      <c r="A2821" t="s">
        <v>5325</v>
      </c>
      <c r="B2821" t="s">
        <v>5326</v>
      </c>
      <c r="C2821" s="1">
        <v>3374919.25</v>
      </c>
      <c r="D2821" s="1">
        <v>12059.36</v>
      </c>
      <c r="E2821">
        <v>0</v>
      </c>
      <c r="F2821" s="1">
        <v>3386978.61</v>
      </c>
    </row>
    <row r="2822" spans="1:6" x14ac:dyDescent="0.25">
      <c r="A2822" t="s">
        <v>5327</v>
      </c>
      <c r="B2822" t="s">
        <v>5328</v>
      </c>
      <c r="C2822" s="1">
        <v>3374919.25</v>
      </c>
      <c r="D2822" s="1">
        <v>12059.36</v>
      </c>
      <c r="E2822">
        <v>0</v>
      </c>
      <c r="F2822" s="1">
        <v>3386978.61</v>
      </c>
    </row>
    <row r="2823" spans="1:6" x14ac:dyDescent="0.25">
      <c r="A2823" t="s">
        <v>5329</v>
      </c>
      <c r="B2823" t="s">
        <v>5330</v>
      </c>
      <c r="C2823">
        <v>0</v>
      </c>
      <c r="D2823">
        <v>0</v>
      </c>
      <c r="E2823">
        <v>0</v>
      </c>
      <c r="F2823">
        <v>0</v>
      </c>
    </row>
    <row r="2824" spans="1:6" x14ac:dyDescent="0.25">
      <c r="A2824" t="s">
        <v>5331</v>
      </c>
      <c r="B2824" t="s">
        <v>5332</v>
      </c>
      <c r="C2824" s="1">
        <v>100961.2</v>
      </c>
      <c r="D2824" s="1">
        <v>9373.9599999999991</v>
      </c>
      <c r="E2824">
        <v>0</v>
      </c>
      <c r="F2824" s="1">
        <v>110335.16</v>
      </c>
    </row>
    <row r="2825" spans="1:6" x14ac:dyDescent="0.25">
      <c r="A2825" t="s">
        <v>5333</v>
      </c>
      <c r="B2825" t="s">
        <v>5332</v>
      </c>
      <c r="C2825" s="1">
        <v>100961.2</v>
      </c>
      <c r="D2825" s="1">
        <v>9373.9599999999991</v>
      </c>
      <c r="E2825">
        <v>0</v>
      </c>
      <c r="F2825" s="1">
        <v>110335.16</v>
      </c>
    </row>
    <row r="2826" spans="1:6" x14ac:dyDescent="0.25">
      <c r="A2826" t="s">
        <v>5334</v>
      </c>
      <c r="B2826" t="s">
        <v>5335</v>
      </c>
      <c r="C2826" s="1">
        <v>396890.62</v>
      </c>
      <c r="D2826">
        <v>0</v>
      </c>
      <c r="E2826">
        <v>0</v>
      </c>
      <c r="F2826" s="1">
        <v>396890.62</v>
      </c>
    </row>
    <row r="2827" spans="1:6" x14ac:dyDescent="0.25">
      <c r="A2827" t="s">
        <v>5336</v>
      </c>
      <c r="B2827" t="s">
        <v>5337</v>
      </c>
      <c r="C2827" s="1">
        <v>396890.62</v>
      </c>
      <c r="D2827">
        <v>0</v>
      </c>
      <c r="E2827">
        <v>0</v>
      </c>
      <c r="F2827" s="1">
        <v>396890.62</v>
      </c>
    </row>
    <row r="2828" spans="1:6" x14ac:dyDescent="0.25">
      <c r="A2828" t="s">
        <v>5338</v>
      </c>
      <c r="B2828" t="s">
        <v>5339</v>
      </c>
      <c r="C2828" s="1">
        <v>4123343.48</v>
      </c>
      <c r="D2828" s="1">
        <v>8034020.4400000004</v>
      </c>
      <c r="E2828" s="1">
        <v>8034020.4400000004</v>
      </c>
      <c r="F2828" s="1">
        <v>4123343.48</v>
      </c>
    </row>
    <row r="2829" spans="1:6" x14ac:dyDescent="0.25">
      <c r="A2829" t="s">
        <v>5340</v>
      </c>
      <c r="B2829" t="s">
        <v>5341</v>
      </c>
      <c r="C2829">
        <v>0</v>
      </c>
      <c r="D2829">
        <v>0</v>
      </c>
      <c r="E2829">
        <v>0</v>
      </c>
      <c r="F2829">
        <v>0</v>
      </c>
    </row>
    <row r="2830" spans="1:6" x14ac:dyDescent="0.25">
      <c r="A2830" t="s">
        <v>5342</v>
      </c>
      <c r="B2830" t="s">
        <v>5343</v>
      </c>
      <c r="C2830" s="1">
        <v>2625588.2999999998</v>
      </c>
      <c r="D2830" s="1">
        <v>8034020.4400000004</v>
      </c>
      <c r="E2830" s="1">
        <v>8034020.4400000004</v>
      </c>
      <c r="F2830" s="1">
        <v>2625588.2999999998</v>
      </c>
    </row>
    <row r="2831" spans="1:6" x14ac:dyDescent="0.25">
      <c r="A2831" t="s">
        <v>5344</v>
      </c>
      <c r="B2831" t="s">
        <v>5345</v>
      </c>
      <c r="C2831" s="1">
        <v>2625588.2999999998</v>
      </c>
      <c r="D2831" s="1">
        <v>8034020.4400000004</v>
      </c>
      <c r="E2831" s="1">
        <v>8034020.4400000004</v>
      </c>
      <c r="F2831" s="1">
        <v>2625588.2999999998</v>
      </c>
    </row>
    <row r="2832" spans="1:6" x14ac:dyDescent="0.25">
      <c r="A2832" t="s">
        <v>5346</v>
      </c>
      <c r="B2832" t="s">
        <v>5347</v>
      </c>
      <c r="C2832" s="1">
        <v>1497755.18</v>
      </c>
      <c r="D2832">
        <v>0</v>
      </c>
      <c r="E2832">
        <v>0</v>
      </c>
      <c r="F2832" s="1">
        <v>1497755.18</v>
      </c>
    </row>
    <row r="2833" spans="1:6" x14ac:dyDescent="0.25">
      <c r="A2833" t="s">
        <v>5348</v>
      </c>
      <c r="B2833" t="s">
        <v>5349</v>
      </c>
      <c r="C2833" s="1">
        <v>1497755.18</v>
      </c>
      <c r="D2833">
        <v>0</v>
      </c>
      <c r="E2833">
        <v>0</v>
      </c>
      <c r="F2833" s="1">
        <v>1497755.18</v>
      </c>
    </row>
    <row r="2834" spans="1:6" x14ac:dyDescent="0.25">
      <c r="A2834" t="s">
        <v>5350</v>
      </c>
      <c r="B2834" t="s">
        <v>5351</v>
      </c>
      <c r="C2834">
        <v>0</v>
      </c>
      <c r="D2834">
        <v>0</v>
      </c>
      <c r="E2834">
        <v>0</v>
      </c>
      <c r="F2834">
        <v>0</v>
      </c>
    </row>
    <row r="2835" spans="1:6" x14ac:dyDescent="0.25">
      <c r="A2835" t="s">
        <v>5352</v>
      </c>
      <c r="B2835" t="s">
        <v>5353</v>
      </c>
      <c r="C2835">
        <v>0</v>
      </c>
      <c r="D2835">
        <v>0</v>
      </c>
      <c r="E2835">
        <v>0</v>
      </c>
      <c r="F2835">
        <v>0</v>
      </c>
    </row>
    <row r="2836" spans="1:6" x14ac:dyDescent="0.25">
      <c r="A2836" t="s">
        <v>5354</v>
      </c>
      <c r="B2836" t="s">
        <v>2080</v>
      </c>
      <c r="C2836" s="1">
        <v>30534406.079999998</v>
      </c>
      <c r="D2836" s="1">
        <v>1537154.62</v>
      </c>
      <c r="E2836" s="1">
        <v>21391.14</v>
      </c>
      <c r="F2836" s="1">
        <v>32050169.559999999</v>
      </c>
    </row>
    <row r="2837" spans="1:6" x14ac:dyDescent="0.25">
      <c r="A2837" t="s">
        <v>5355</v>
      </c>
      <c r="B2837" t="s">
        <v>5356</v>
      </c>
      <c r="C2837" s="1">
        <v>1825019.31</v>
      </c>
      <c r="D2837" s="1">
        <v>45010.46</v>
      </c>
      <c r="E2837">
        <v>0</v>
      </c>
      <c r="F2837" s="1">
        <v>1870029.77</v>
      </c>
    </row>
    <row r="2838" spans="1:6" x14ac:dyDescent="0.25">
      <c r="A2838" t="s">
        <v>5357</v>
      </c>
      <c r="B2838" t="s">
        <v>5358</v>
      </c>
      <c r="C2838" s="1">
        <v>1825019.31</v>
      </c>
      <c r="D2838" s="1">
        <v>45010.46</v>
      </c>
      <c r="E2838">
        <v>0</v>
      </c>
      <c r="F2838" s="1">
        <v>1870029.77</v>
      </c>
    </row>
    <row r="2839" spans="1:6" x14ac:dyDescent="0.25">
      <c r="A2839" t="s">
        <v>5359</v>
      </c>
      <c r="B2839" t="s">
        <v>5360</v>
      </c>
      <c r="C2839" s="1">
        <v>393174.79</v>
      </c>
      <c r="D2839" s="1">
        <v>3927.54</v>
      </c>
      <c r="E2839">
        <v>0</v>
      </c>
      <c r="F2839" s="1">
        <v>397102.33</v>
      </c>
    </row>
    <row r="2840" spans="1:6" x14ac:dyDescent="0.25">
      <c r="A2840" t="s">
        <v>5361</v>
      </c>
      <c r="B2840" t="s">
        <v>5362</v>
      </c>
      <c r="C2840" s="1">
        <v>393174.79</v>
      </c>
      <c r="D2840" s="1">
        <v>3927.54</v>
      </c>
      <c r="E2840">
        <v>0</v>
      </c>
      <c r="F2840" s="1">
        <v>397102.33</v>
      </c>
    </row>
    <row r="2841" spans="1:6" x14ac:dyDescent="0.25">
      <c r="A2841" t="s">
        <v>5363</v>
      </c>
      <c r="B2841" t="s">
        <v>5364</v>
      </c>
      <c r="C2841" s="1">
        <v>18528.990000000002</v>
      </c>
      <c r="D2841" s="1">
        <v>3599.98</v>
      </c>
      <c r="E2841">
        <v>0</v>
      </c>
      <c r="F2841" s="1">
        <v>22128.97</v>
      </c>
    </row>
    <row r="2842" spans="1:6" x14ac:dyDescent="0.25">
      <c r="A2842" t="s">
        <v>5365</v>
      </c>
      <c r="B2842" t="s">
        <v>5366</v>
      </c>
      <c r="C2842" s="1">
        <v>16021.9</v>
      </c>
      <c r="D2842" s="1">
        <v>3599.98</v>
      </c>
      <c r="E2842">
        <v>0</v>
      </c>
      <c r="F2842" s="1">
        <v>19621.88</v>
      </c>
    </row>
    <row r="2843" spans="1:6" x14ac:dyDescent="0.25">
      <c r="A2843" t="s">
        <v>5367</v>
      </c>
      <c r="B2843" t="s">
        <v>5368</v>
      </c>
      <c r="C2843" s="1">
        <v>2507.09</v>
      </c>
      <c r="D2843">
        <v>0</v>
      </c>
      <c r="E2843">
        <v>0</v>
      </c>
      <c r="F2843" s="1">
        <v>2507.09</v>
      </c>
    </row>
    <row r="2844" spans="1:6" x14ac:dyDescent="0.25">
      <c r="A2844" t="s">
        <v>5369</v>
      </c>
      <c r="B2844" t="s">
        <v>5370</v>
      </c>
      <c r="C2844">
        <v>0</v>
      </c>
      <c r="D2844">
        <v>0</v>
      </c>
      <c r="E2844">
        <v>0</v>
      </c>
      <c r="F2844">
        <v>0</v>
      </c>
    </row>
    <row r="2845" spans="1:6" x14ac:dyDescent="0.25">
      <c r="A2845" t="s">
        <v>5371</v>
      </c>
      <c r="B2845" t="s">
        <v>5372</v>
      </c>
      <c r="C2845" s="1">
        <v>299329.23</v>
      </c>
      <c r="D2845" s="1">
        <v>43138.82</v>
      </c>
      <c r="E2845" s="1">
        <v>21391.14</v>
      </c>
      <c r="F2845" s="1">
        <v>321076.90999999997</v>
      </c>
    </row>
    <row r="2846" spans="1:6" x14ac:dyDescent="0.25">
      <c r="A2846" t="s">
        <v>5373</v>
      </c>
      <c r="B2846" t="s">
        <v>5374</v>
      </c>
      <c r="C2846" s="1">
        <v>299329.23</v>
      </c>
      <c r="D2846" s="1">
        <v>43138.82</v>
      </c>
      <c r="E2846" s="1">
        <v>21391.14</v>
      </c>
      <c r="F2846" s="1">
        <v>321076.90999999997</v>
      </c>
    </row>
    <row r="2847" spans="1:6" x14ac:dyDescent="0.25">
      <c r="A2847" t="s">
        <v>5375</v>
      </c>
      <c r="B2847" t="s">
        <v>5372</v>
      </c>
      <c r="C2847" s="1">
        <v>25801.59</v>
      </c>
      <c r="D2847" s="1">
        <v>12441.82</v>
      </c>
      <c r="E2847">
        <v>0</v>
      </c>
      <c r="F2847" s="1">
        <v>38243.410000000003</v>
      </c>
    </row>
    <row r="2848" spans="1:6" x14ac:dyDescent="0.25">
      <c r="A2848" t="s">
        <v>5376</v>
      </c>
      <c r="B2848" t="s">
        <v>5377</v>
      </c>
      <c r="C2848" s="1">
        <v>25801.59</v>
      </c>
      <c r="D2848" s="1">
        <v>12441.82</v>
      </c>
      <c r="E2848">
        <v>0</v>
      </c>
      <c r="F2848" s="1">
        <v>38243.410000000003</v>
      </c>
    </row>
    <row r="2849" spans="1:6" x14ac:dyDescent="0.25">
      <c r="A2849" t="s">
        <v>5378</v>
      </c>
      <c r="B2849" t="s">
        <v>5379</v>
      </c>
      <c r="C2849">
        <v>0</v>
      </c>
      <c r="D2849">
        <v>0</v>
      </c>
      <c r="E2849">
        <v>0</v>
      </c>
      <c r="F2849">
        <v>0</v>
      </c>
    </row>
    <row r="2850" spans="1:6" x14ac:dyDescent="0.25">
      <c r="A2850" t="s">
        <v>5380</v>
      </c>
      <c r="B2850" t="s">
        <v>5372</v>
      </c>
      <c r="C2850" s="1">
        <v>9203214.1999999993</v>
      </c>
      <c r="D2850" s="1">
        <v>33245.599999999999</v>
      </c>
      <c r="E2850">
        <v>0</v>
      </c>
      <c r="F2850" s="1">
        <v>9236459.8000000007</v>
      </c>
    </row>
    <row r="2851" spans="1:6" x14ac:dyDescent="0.25">
      <c r="A2851" t="s">
        <v>5381</v>
      </c>
      <c r="B2851" t="s">
        <v>5382</v>
      </c>
      <c r="C2851" s="1">
        <v>6322224.96</v>
      </c>
      <c r="D2851">
        <v>0</v>
      </c>
      <c r="E2851">
        <v>0</v>
      </c>
      <c r="F2851" s="1">
        <v>6322224.96</v>
      </c>
    </row>
    <row r="2852" spans="1:6" x14ac:dyDescent="0.25">
      <c r="A2852" t="s">
        <v>5383</v>
      </c>
      <c r="B2852" t="s">
        <v>5384</v>
      </c>
      <c r="C2852" s="1">
        <v>822268.2</v>
      </c>
      <c r="D2852" s="1">
        <v>33245.599999999999</v>
      </c>
      <c r="E2852">
        <v>0</v>
      </c>
      <c r="F2852" s="1">
        <v>855513.8</v>
      </c>
    </row>
    <row r="2853" spans="1:6" x14ac:dyDescent="0.25">
      <c r="A2853" t="s">
        <v>5385</v>
      </c>
      <c r="B2853" t="s">
        <v>5386</v>
      </c>
      <c r="C2853" s="1">
        <v>2058721.04</v>
      </c>
      <c r="D2853">
        <v>0</v>
      </c>
      <c r="E2853">
        <v>0</v>
      </c>
      <c r="F2853" s="1">
        <v>2058721.04</v>
      </c>
    </row>
    <row r="2854" spans="1:6" x14ac:dyDescent="0.25">
      <c r="A2854" t="s">
        <v>5387</v>
      </c>
      <c r="B2854" t="s">
        <v>5372</v>
      </c>
      <c r="C2854">
        <v>0</v>
      </c>
      <c r="D2854">
        <v>0</v>
      </c>
      <c r="E2854">
        <v>0</v>
      </c>
      <c r="F2854">
        <v>0</v>
      </c>
    </row>
    <row r="2855" spans="1:6" x14ac:dyDescent="0.25">
      <c r="A2855" t="s">
        <v>5388</v>
      </c>
      <c r="B2855" t="s">
        <v>5389</v>
      </c>
      <c r="C2855">
        <v>0</v>
      </c>
      <c r="D2855">
        <v>0</v>
      </c>
      <c r="E2855">
        <v>0</v>
      </c>
      <c r="F2855">
        <v>0</v>
      </c>
    </row>
    <row r="2856" spans="1:6" x14ac:dyDescent="0.25">
      <c r="A2856" t="s">
        <v>5390</v>
      </c>
      <c r="B2856" t="s">
        <v>5391</v>
      </c>
      <c r="C2856">
        <v>0</v>
      </c>
      <c r="D2856">
        <v>0</v>
      </c>
      <c r="E2856">
        <v>0</v>
      </c>
      <c r="F2856">
        <v>0</v>
      </c>
    </row>
    <row r="2857" spans="1:6" x14ac:dyDescent="0.25">
      <c r="A2857" t="s">
        <v>5392</v>
      </c>
      <c r="B2857" t="s">
        <v>5393</v>
      </c>
      <c r="C2857" s="1">
        <v>8573455.2599999998</v>
      </c>
      <c r="D2857" s="1">
        <v>55320.4</v>
      </c>
      <c r="E2857">
        <v>0</v>
      </c>
      <c r="F2857" s="1">
        <v>8628775.6600000001</v>
      </c>
    </row>
    <row r="2858" spans="1:6" x14ac:dyDescent="0.25">
      <c r="A2858" t="s">
        <v>5394</v>
      </c>
      <c r="B2858" t="s">
        <v>5395</v>
      </c>
      <c r="C2858" s="1">
        <v>8573455.2599999998</v>
      </c>
      <c r="D2858" s="1">
        <v>55320.4</v>
      </c>
      <c r="E2858">
        <v>0</v>
      </c>
      <c r="F2858" s="1">
        <v>8628775.6600000001</v>
      </c>
    </row>
    <row r="2859" spans="1:6" x14ac:dyDescent="0.25">
      <c r="A2859" t="s">
        <v>5396</v>
      </c>
      <c r="B2859" t="s">
        <v>5397</v>
      </c>
      <c r="C2859" s="1">
        <v>10195882.710000001</v>
      </c>
      <c r="D2859" s="1">
        <v>1340470</v>
      </c>
      <c r="E2859">
        <v>0</v>
      </c>
      <c r="F2859" s="1">
        <v>11536352.710000001</v>
      </c>
    </row>
    <row r="2860" spans="1:6" x14ac:dyDescent="0.25">
      <c r="A2860" t="s">
        <v>5398</v>
      </c>
      <c r="B2860" t="s">
        <v>5399</v>
      </c>
      <c r="C2860" s="1">
        <v>8788187.3900000006</v>
      </c>
      <c r="D2860" s="1">
        <v>1332260</v>
      </c>
      <c r="E2860">
        <v>0</v>
      </c>
      <c r="F2860" s="1">
        <v>10120447.390000001</v>
      </c>
    </row>
    <row r="2861" spans="1:6" x14ac:dyDescent="0.25">
      <c r="A2861" t="s">
        <v>5400</v>
      </c>
      <c r="B2861" t="s">
        <v>5401</v>
      </c>
      <c r="C2861">
        <v>0</v>
      </c>
      <c r="D2861">
        <v>0</v>
      </c>
      <c r="E2861">
        <v>0</v>
      </c>
      <c r="F2861">
        <v>0</v>
      </c>
    </row>
    <row r="2862" spans="1:6" x14ac:dyDescent="0.25">
      <c r="A2862" t="s">
        <v>5402</v>
      </c>
      <c r="B2862" t="s">
        <v>5403</v>
      </c>
      <c r="C2862" s="1">
        <v>1230356.32</v>
      </c>
      <c r="D2862">
        <v>0</v>
      </c>
      <c r="E2862">
        <v>0</v>
      </c>
      <c r="F2862" s="1">
        <v>1230356.32</v>
      </c>
    </row>
    <row r="2863" spans="1:6" x14ac:dyDescent="0.25">
      <c r="A2863" t="s">
        <v>5404</v>
      </c>
      <c r="B2863" t="s">
        <v>5405</v>
      </c>
      <c r="C2863" s="1">
        <v>177339</v>
      </c>
      <c r="D2863" s="1">
        <v>8210</v>
      </c>
      <c r="E2863">
        <v>0</v>
      </c>
      <c r="F2863" s="1">
        <v>185549</v>
      </c>
    </row>
    <row r="2864" spans="1:6" x14ac:dyDescent="0.25">
      <c r="A2864" t="s">
        <v>36</v>
      </c>
      <c r="B2864" t="s">
        <v>5406</v>
      </c>
      <c r="C2864" s="1">
        <v>1336921618.5899999</v>
      </c>
      <c r="D2864" s="1">
        <v>166241873.81999999</v>
      </c>
      <c r="E2864" s="1">
        <v>36297450.520000003</v>
      </c>
      <c r="F2864" s="1">
        <v>1466866041.8900001</v>
      </c>
    </row>
    <row r="2865" spans="1:6" x14ac:dyDescent="0.25">
      <c r="A2865" t="s">
        <v>5407</v>
      </c>
      <c r="B2865" t="s">
        <v>5408</v>
      </c>
      <c r="C2865" s="1">
        <v>200959078.61000001</v>
      </c>
      <c r="D2865" s="1">
        <v>62702002.609999999</v>
      </c>
      <c r="E2865" s="1">
        <v>35746285.020000003</v>
      </c>
      <c r="F2865" s="1">
        <v>227914796.19999999</v>
      </c>
    </row>
    <row r="2866" spans="1:6" x14ac:dyDescent="0.25">
      <c r="A2866" t="s">
        <v>5409</v>
      </c>
      <c r="B2866" t="s">
        <v>5410</v>
      </c>
      <c r="C2866" s="1">
        <v>162995719.99000001</v>
      </c>
      <c r="D2866" s="1">
        <v>61313723.439999998</v>
      </c>
      <c r="E2866" s="1">
        <v>35717533.149999999</v>
      </c>
      <c r="F2866" s="1">
        <v>188591910.28</v>
      </c>
    </row>
    <row r="2867" spans="1:6" x14ac:dyDescent="0.25">
      <c r="A2867" t="s">
        <v>5411</v>
      </c>
      <c r="B2867" t="s">
        <v>5412</v>
      </c>
      <c r="C2867" s="1">
        <v>29189439.280000001</v>
      </c>
      <c r="D2867" s="1">
        <v>3017107</v>
      </c>
      <c r="E2867" s="1">
        <v>20352</v>
      </c>
      <c r="F2867" s="1">
        <v>32186194.280000001</v>
      </c>
    </row>
    <row r="2868" spans="1:6" x14ac:dyDescent="0.25">
      <c r="A2868" t="s">
        <v>5413</v>
      </c>
      <c r="B2868" t="s">
        <v>5414</v>
      </c>
      <c r="C2868" s="1">
        <v>96907201.810000002</v>
      </c>
      <c r="D2868" s="1">
        <v>52953912.159999996</v>
      </c>
      <c r="E2868" s="1">
        <v>35697181.149999999</v>
      </c>
      <c r="F2868" s="1">
        <v>114163932.81999999</v>
      </c>
    </row>
    <row r="2869" spans="1:6" x14ac:dyDescent="0.25">
      <c r="A2869" t="s">
        <v>5415</v>
      </c>
      <c r="B2869" t="s">
        <v>5416</v>
      </c>
      <c r="C2869" s="1">
        <v>19335909.210000001</v>
      </c>
      <c r="D2869">
        <v>0</v>
      </c>
      <c r="E2869">
        <v>0</v>
      </c>
      <c r="F2869" s="1">
        <v>19335909.210000001</v>
      </c>
    </row>
    <row r="2870" spans="1:6" x14ac:dyDescent="0.25">
      <c r="A2870" t="s">
        <v>5417</v>
      </c>
      <c r="B2870" t="s">
        <v>5418</v>
      </c>
      <c r="C2870" s="1">
        <v>17563169.690000001</v>
      </c>
      <c r="D2870" s="1">
        <v>5342704.28</v>
      </c>
      <c r="E2870">
        <v>0</v>
      </c>
      <c r="F2870" s="1">
        <v>22905873.969999999</v>
      </c>
    </row>
    <row r="2871" spans="1:6" x14ac:dyDescent="0.25">
      <c r="A2871" t="s">
        <v>5419</v>
      </c>
      <c r="B2871" t="s">
        <v>3974</v>
      </c>
      <c r="C2871" s="1">
        <v>261196.09</v>
      </c>
      <c r="D2871" s="1">
        <v>54632</v>
      </c>
      <c r="E2871" s="1">
        <v>27326</v>
      </c>
      <c r="F2871" s="1">
        <v>288502.09000000003</v>
      </c>
    </row>
    <row r="2872" spans="1:6" x14ac:dyDescent="0.25">
      <c r="A2872" t="s">
        <v>5420</v>
      </c>
      <c r="B2872" t="s">
        <v>5421</v>
      </c>
      <c r="C2872" s="1">
        <v>261196.09</v>
      </c>
      <c r="D2872" s="1">
        <v>54632</v>
      </c>
      <c r="E2872" s="1">
        <v>27326</v>
      </c>
      <c r="F2872" s="1">
        <v>288502.09000000003</v>
      </c>
    </row>
    <row r="2873" spans="1:6" x14ac:dyDescent="0.25">
      <c r="A2873" t="s">
        <v>5422</v>
      </c>
      <c r="B2873" t="s">
        <v>5423</v>
      </c>
      <c r="C2873" s="1">
        <v>20102951.120000001</v>
      </c>
      <c r="D2873" s="1">
        <v>2583</v>
      </c>
      <c r="E2873">
        <v>0</v>
      </c>
      <c r="F2873" s="1">
        <v>20105534.120000001</v>
      </c>
    </row>
    <row r="2874" spans="1:6" x14ac:dyDescent="0.25">
      <c r="A2874" t="s">
        <v>5424</v>
      </c>
      <c r="B2874" t="s">
        <v>5425</v>
      </c>
      <c r="C2874" s="1">
        <v>20102951.120000001</v>
      </c>
      <c r="D2874" s="1">
        <v>2583</v>
      </c>
      <c r="E2874">
        <v>0</v>
      </c>
      <c r="F2874" s="1">
        <v>20105534.120000001</v>
      </c>
    </row>
    <row r="2875" spans="1:6" x14ac:dyDescent="0.25">
      <c r="A2875" t="s">
        <v>5426</v>
      </c>
      <c r="B2875" t="s">
        <v>5427</v>
      </c>
      <c r="C2875" s="1">
        <v>6286671.9100000001</v>
      </c>
      <c r="D2875" s="1">
        <v>468071.4</v>
      </c>
      <c r="E2875" s="1">
        <v>1425.87</v>
      </c>
      <c r="F2875" s="1">
        <v>6753317.4400000004</v>
      </c>
    </row>
    <row r="2876" spans="1:6" x14ac:dyDescent="0.25">
      <c r="A2876" t="s">
        <v>5428</v>
      </c>
      <c r="B2876" t="s">
        <v>5429</v>
      </c>
      <c r="C2876" s="1">
        <v>6286671.9100000001</v>
      </c>
      <c r="D2876" s="1">
        <v>468071.4</v>
      </c>
      <c r="E2876" s="1">
        <v>1425.87</v>
      </c>
      <c r="F2876" s="1">
        <v>6753317.4400000004</v>
      </c>
    </row>
    <row r="2877" spans="1:6" x14ac:dyDescent="0.25">
      <c r="A2877" t="s">
        <v>5430</v>
      </c>
      <c r="B2877" t="s">
        <v>5431</v>
      </c>
      <c r="C2877" s="1">
        <v>838770.34</v>
      </c>
      <c r="D2877" s="1">
        <v>152660.4</v>
      </c>
      <c r="E2877">
        <v>0</v>
      </c>
      <c r="F2877" s="1">
        <v>991430.74</v>
      </c>
    </row>
    <row r="2878" spans="1:6" x14ac:dyDescent="0.25">
      <c r="A2878" t="s">
        <v>5432</v>
      </c>
      <c r="B2878" t="s">
        <v>5433</v>
      </c>
      <c r="C2878" s="1">
        <v>838770.34</v>
      </c>
      <c r="D2878" s="1">
        <v>152660.4</v>
      </c>
      <c r="E2878">
        <v>0</v>
      </c>
      <c r="F2878" s="1">
        <v>991430.74</v>
      </c>
    </row>
    <row r="2879" spans="1:6" x14ac:dyDescent="0.25">
      <c r="A2879" t="s">
        <v>5434</v>
      </c>
      <c r="B2879" t="s">
        <v>5435</v>
      </c>
      <c r="C2879">
        <v>0</v>
      </c>
      <c r="D2879">
        <v>0</v>
      </c>
      <c r="E2879">
        <v>0</v>
      </c>
      <c r="F2879">
        <v>0</v>
      </c>
    </row>
    <row r="2880" spans="1:6" x14ac:dyDescent="0.25">
      <c r="A2880" t="s">
        <v>5436</v>
      </c>
      <c r="B2880" t="s">
        <v>5437</v>
      </c>
      <c r="C2880" s="1">
        <v>10437752.890000001</v>
      </c>
      <c r="D2880" s="1">
        <v>710332.37</v>
      </c>
      <c r="E2880">
        <v>0</v>
      </c>
      <c r="F2880" s="1">
        <v>11148085.26</v>
      </c>
    </row>
    <row r="2881" spans="1:6" x14ac:dyDescent="0.25">
      <c r="A2881" t="s">
        <v>5438</v>
      </c>
      <c r="B2881" t="s">
        <v>5439</v>
      </c>
      <c r="C2881" s="1">
        <v>10437752.890000001</v>
      </c>
      <c r="D2881" s="1">
        <v>710332.37</v>
      </c>
      <c r="E2881">
        <v>0</v>
      </c>
      <c r="F2881" s="1">
        <v>11148085.26</v>
      </c>
    </row>
    <row r="2882" spans="1:6" x14ac:dyDescent="0.25">
      <c r="A2882" t="s">
        <v>5440</v>
      </c>
      <c r="B2882" t="s">
        <v>5441</v>
      </c>
      <c r="C2882">
        <v>0</v>
      </c>
      <c r="D2882">
        <v>0</v>
      </c>
      <c r="E2882">
        <v>0</v>
      </c>
      <c r="F2882">
        <v>0</v>
      </c>
    </row>
    <row r="2883" spans="1:6" x14ac:dyDescent="0.25">
      <c r="A2883" t="s">
        <v>5442</v>
      </c>
      <c r="B2883" t="s">
        <v>5443</v>
      </c>
      <c r="C2883" s="1">
        <v>36016.269999999997</v>
      </c>
      <c r="D2883">
        <v>0</v>
      </c>
      <c r="E2883">
        <v>0</v>
      </c>
      <c r="F2883" s="1">
        <v>36016.269999999997</v>
      </c>
    </row>
    <row r="2884" spans="1:6" x14ac:dyDescent="0.25">
      <c r="A2884" t="s">
        <v>5444</v>
      </c>
      <c r="B2884" t="s">
        <v>5445</v>
      </c>
      <c r="C2884" s="1">
        <v>36016.269999999997</v>
      </c>
      <c r="D2884">
        <v>0</v>
      </c>
      <c r="E2884">
        <v>0</v>
      </c>
      <c r="F2884" s="1">
        <v>36016.269999999997</v>
      </c>
    </row>
    <row r="2885" spans="1:6" x14ac:dyDescent="0.25">
      <c r="A2885" t="s">
        <v>5446</v>
      </c>
      <c r="B2885" t="s">
        <v>5447</v>
      </c>
      <c r="C2885">
        <v>0</v>
      </c>
      <c r="D2885">
        <v>0</v>
      </c>
      <c r="E2885">
        <v>0</v>
      </c>
      <c r="F2885">
        <v>0</v>
      </c>
    </row>
    <row r="2886" spans="1:6" x14ac:dyDescent="0.25">
      <c r="A2886" t="s">
        <v>5448</v>
      </c>
      <c r="B2886" t="s">
        <v>5449</v>
      </c>
      <c r="C2886">
        <v>0</v>
      </c>
      <c r="D2886">
        <v>0</v>
      </c>
      <c r="E2886">
        <v>0</v>
      </c>
      <c r="F2886">
        <v>0</v>
      </c>
    </row>
    <row r="2887" spans="1:6" x14ac:dyDescent="0.25">
      <c r="A2887" t="s">
        <v>5450</v>
      </c>
      <c r="B2887" t="s">
        <v>5451</v>
      </c>
      <c r="C2887" s="1">
        <v>85076544.170000002</v>
      </c>
      <c r="D2887" s="1">
        <v>13790605.52</v>
      </c>
      <c r="E2887" s="1">
        <v>166628.70000000001</v>
      </c>
      <c r="F2887" s="1">
        <v>98700520.989999995</v>
      </c>
    </row>
    <row r="2888" spans="1:6" x14ac:dyDescent="0.25">
      <c r="A2888" t="s">
        <v>5452</v>
      </c>
      <c r="B2888" t="s">
        <v>5453</v>
      </c>
      <c r="C2888">
        <v>0</v>
      </c>
      <c r="D2888">
        <v>0</v>
      </c>
      <c r="E2888">
        <v>0</v>
      </c>
      <c r="F2888">
        <v>0</v>
      </c>
    </row>
    <row r="2889" spans="1:6" x14ac:dyDescent="0.25">
      <c r="A2889" t="s">
        <v>5454</v>
      </c>
      <c r="B2889" t="s">
        <v>5455</v>
      </c>
      <c r="C2889" s="1">
        <v>20329319.27</v>
      </c>
      <c r="D2889" s="1">
        <v>1924309.88</v>
      </c>
      <c r="E2889">
        <v>0</v>
      </c>
      <c r="F2889" s="1">
        <v>22253629.149999999</v>
      </c>
    </row>
    <row r="2890" spans="1:6" x14ac:dyDescent="0.25">
      <c r="A2890" t="s">
        <v>5456</v>
      </c>
      <c r="B2890" t="s">
        <v>5455</v>
      </c>
      <c r="C2890" s="1">
        <v>20174812.469999999</v>
      </c>
      <c r="D2890" s="1">
        <v>1924309.88</v>
      </c>
      <c r="E2890">
        <v>0</v>
      </c>
      <c r="F2890" s="1">
        <v>22099122.350000001</v>
      </c>
    </row>
    <row r="2891" spans="1:6" x14ac:dyDescent="0.25">
      <c r="A2891" t="s">
        <v>5457</v>
      </c>
      <c r="B2891" t="s">
        <v>5458</v>
      </c>
      <c r="C2891" s="1">
        <v>154506.79999999999</v>
      </c>
      <c r="D2891">
        <v>0</v>
      </c>
      <c r="E2891">
        <v>0</v>
      </c>
      <c r="F2891" s="1">
        <v>154506.79999999999</v>
      </c>
    </row>
    <row r="2892" spans="1:6" x14ac:dyDescent="0.25">
      <c r="A2892" t="s">
        <v>5459</v>
      </c>
      <c r="B2892" t="s">
        <v>5460</v>
      </c>
      <c r="C2892" s="1">
        <v>4528588.58</v>
      </c>
      <c r="D2892" s="1">
        <v>326252.78000000003</v>
      </c>
      <c r="E2892">
        <v>0</v>
      </c>
      <c r="F2892" s="1">
        <v>4854841.3600000003</v>
      </c>
    </row>
    <row r="2893" spans="1:6" x14ac:dyDescent="0.25">
      <c r="A2893" t="s">
        <v>5461</v>
      </c>
      <c r="B2893" t="s">
        <v>5462</v>
      </c>
      <c r="C2893" s="1">
        <v>4454106.59</v>
      </c>
      <c r="D2893" s="1">
        <v>326252.78000000003</v>
      </c>
      <c r="E2893">
        <v>0</v>
      </c>
      <c r="F2893" s="1">
        <v>4780359.37</v>
      </c>
    </row>
    <row r="2894" spans="1:6" x14ac:dyDescent="0.25">
      <c r="A2894" t="s">
        <v>5463</v>
      </c>
      <c r="B2894" t="s">
        <v>5464</v>
      </c>
      <c r="C2894">
        <v>67.989999999999995</v>
      </c>
      <c r="D2894">
        <v>0</v>
      </c>
      <c r="E2894">
        <v>0</v>
      </c>
      <c r="F2894">
        <v>67.989999999999995</v>
      </c>
    </row>
    <row r="2895" spans="1:6" x14ac:dyDescent="0.25">
      <c r="A2895" t="s">
        <v>5465</v>
      </c>
      <c r="B2895" t="s">
        <v>5466</v>
      </c>
      <c r="C2895" s="1">
        <v>74414</v>
      </c>
      <c r="D2895">
        <v>0</v>
      </c>
      <c r="E2895">
        <v>0</v>
      </c>
      <c r="F2895" s="1">
        <v>74414</v>
      </c>
    </row>
    <row r="2896" spans="1:6" x14ac:dyDescent="0.25">
      <c r="A2896" t="s">
        <v>5467</v>
      </c>
      <c r="B2896" t="s">
        <v>5468</v>
      </c>
      <c r="C2896" s="1">
        <v>1766361.43</v>
      </c>
      <c r="D2896">
        <v>0</v>
      </c>
      <c r="E2896">
        <v>0</v>
      </c>
      <c r="F2896" s="1">
        <v>1766361.43</v>
      </c>
    </row>
    <row r="2897" spans="1:6" x14ac:dyDescent="0.25">
      <c r="A2897" t="s">
        <v>5469</v>
      </c>
      <c r="B2897" t="s">
        <v>5468</v>
      </c>
      <c r="C2897" s="1">
        <v>1766361.43</v>
      </c>
      <c r="D2897">
        <v>0</v>
      </c>
      <c r="E2897">
        <v>0</v>
      </c>
      <c r="F2897" s="1">
        <v>1766361.43</v>
      </c>
    </row>
    <row r="2898" spans="1:6" x14ac:dyDescent="0.25">
      <c r="A2898" t="s">
        <v>5470</v>
      </c>
      <c r="B2898" t="s">
        <v>5471</v>
      </c>
      <c r="C2898" s="1">
        <v>11388391.82</v>
      </c>
      <c r="D2898" s="1">
        <v>2784000</v>
      </c>
      <c r="E2898">
        <v>0</v>
      </c>
      <c r="F2898" s="1">
        <v>14172391.82</v>
      </c>
    </row>
    <row r="2899" spans="1:6" x14ac:dyDescent="0.25">
      <c r="A2899" t="s">
        <v>5472</v>
      </c>
      <c r="B2899" t="s">
        <v>5471</v>
      </c>
      <c r="C2899" s="1">
        <v>252391.82</v>
      </c>
      <c r="D2899">
        <v>0</v>
      </c>
      <c r="E2899">
        <v>0</v>
      </c>
      <c r="F2899" s="1">
        <v>252391.82</v>
      </c>
    </row>
    <row r="2900" spans="1:6" x14ac:dyDescent="0.25">
      <c r="A2900" t="s">
        <v>5473</v>
      </c>
      <c r="B2900" t="s">
        <v>5474</v>
      </c>
      <c r="C2900" s="1">
        <v>11136000</v>
      </c>
      <c r="D2900" s="1">
        <v>2784000</v>
      </c>
      <c r="E2900">
        <v>0</v>
      </c>
      <c r="F2900" s="1">
        <v>13920000</v>
      </c>
    </row>
    <row r="2901" spans="1:6" x14ac:dyDescent="0.25">
      <c r="A2901" t="s">
        <v>5475</v>
      </c>
      <c r="B2901" t="s">
        <v>5476</v>
      </c>
      <c r="C2901" s="1">
        <v>44311057.810000002</v>
      </c>
      <c r="D2901" s="1">
        <v>8438843.1799999997</v>
      </c>
      <c r="E2901" s="1">
        <v>166628.70000000001</v>
      </c>
      <c r="F2901" s="1">
        <v>52583272.289999999</v>
      </c>
    </row>
    <row r="2902" spans="1:6" x14ac:dyDescent="0.25">
      <c r="A2902" t="s">
        <v>5477</v>
      </c>
      <c r="B2902" t="s">
        <v>5478</v>
      </c>
      <c r="C2902" s="1">
        <v>9952762.0099999998</v>
      </c>
      <c r="D2902">
        <v>0</v>
      </c>
      <c r="E2902">
        <v>0</v>
      </c>
      <c r="F2902" s="1">
        <v>9952762.0099999998</v>
      </c>
    </row>
    <row r="2903" spans="1:6" x14ac:dyDescent="0.25">
      <c r="A2903" t="s">
        <v>5479</v>
      </c>
      <c r="B2903" t="s">
        <v>5480</v>
      </c>
      <c r="C2903" s="1">
        <v>1377085.88</v>
      </c>
      <c r="D2903" s="1">
        <v>193540.7</v>
      </c>
      <c r="E2903" s="1">
        <v>166628.70000000001</v>
      </c>
      <c r="F2903" s="1">
        <v>1403997.88</v>
      </c>
    </row>
    <row r="2904" spans="1:6" x14ac:dyDescent="0.25">
      <c r="A2904" t="s">
        <v>5481</v>
      </c>
      <c r="B2904" t="s">
        <v>5482</v>
      </c>
      <c r="C2904" s="1">
        <v>32981209.920000002</v>
      </c>
      <c r="D2904" s="1">
        <v>8245302.4800000004</v>
      </c>
      <c r="E2904">
        <v>0</v>
      </c>
      <c r="F2904" s="1">
        <v>41226512.399999999</v>
      </c>
    </row>
    <row r="2905" spans="1:6" x14ac:dyDescent="0.25">
      <c r="A2905" t="s">
        <v>5483</v>
      </c>
      <c r="B2905" t="s">
        <v>5484</v>
      </c>
      <c r="C2905">
        <v>0</v>
      </c>
      <c r="D2905">
        <v>0</v>
      </c>
      <c r="E2905">
        <v>0</v>
      </c>
      <c r="F2905">
        <v>0</v>
      </c>
    </row>
    <row r="2906" spans="1:6" x14ac:dyDescent="0.25">
      <c r="A2906" t="s">
        <v>5485</v>
      </c>
      <c r="B2906" t="s">
        <v>5484</v>
      </c>
      <c r="C2906">
        <v>0</v>
      </c>
      <c r="D2906">
        <v>0</v>
      </c>
      <c r="E2906">
        <v>0</v>
      </c>
      <c r="F2906">
        <v>0</v>
      </c>
    </row>
    <row r="2907" spans="1:6" x14ac:dyDescent="0.25">
      <c r="A2907" t="s">
        <v>5486</v>
      </c>
      <c r="B2907" t="s">
        <v>5487</v>
      </c>
      <c r="C2907">
        <v>0</v>
      </c>
      <c r="D2907">
        <v>0</v>
      </c>
      <c r="E2907">
        <v>0</v>
      </c>
      <c r="F2907">
        <v>0</v>
      </c>
    </row>
    <row r="2908" spans="1:6" x14ac:dyDescent="0.25">
      <c r="A2908" t="s">
        <v>5488</v>
      </c>
      <c r="B2908" t="s">
        <v>5489</v>
      </c>
      <c r="C2908" s="1">
        <v>2752825.26</v>
      </c>
      <c r="D2908" s="1">
        <v>317199.68</v>
      </c>
      <c r="E2908">
        <v>0</v>
      </c>
      <c r="F2908" s="1">
        <v>3070024.94</v>
      </c>
    </row>
    <row r="2909" spans="1:6" x14ac:dyDescent="0.25">
      <c r="A2909" t="s">
        <v>5490</v>
      </c>
      <c r="B2909" t="s">
        <v>5491</v>
      </c>
      <c r="C2909" s="1">
        <v>2752117.66</v>
      </c>
      <c r="D2909" s="1">
        <v>317199.68</v>
      </c>
      <c r="E2909">
        <v>0</v>
      </c>
      <c r="F2909" s="1">
        <v>3069317.34</v>
      </c>
    </row>
    <row r="2910" spans="1:6" x14ac:dyDescent="0.25">
      <c r="A2910" t="s">
        <v>5492</v>
      </c>
      <c r="B2910" t="s">
        <v>5493</v>
      </c>
      <c r="C2910">
        <v>0</v>
      </c>
      <c r="D2910">
        <v>0</v>
      </c>
      <c r="E2910">
        <v>0</v>
      </c>
      <c r="F2910">
        <v>0</v>
      </c>
    </row>
    <row r="2911" spans="1:6" x14ac:dyDescent="0.25">
      <c r="A2911" t="s">
        <v>5494</v>
      </c>
      <c r="B2911" t="s">
        <v>5489</v>
      </c>
      <c r="C2911">
        <v>707.6</v>
      </c>
      <c r="D2911">
        <v>0</v>
      </c>
      <c r="E2911">
        <v>0</v>
      </c>
      <c r="F2911">
        <v>707.6</v>
      </c>
    </row>
    <row r="2912" spans="1:6" x14ac:dyDescent="0.25">
      <c r="A2912" t="s">
        <v>5495</v>
      </c>
      <c r="B2912" t="s">
        <v>5496</v>
      </c>
      <c r="C2912">
        <v>0</v>
      </c>
      <c r="D2912">
        <v>0</v>
      </c>
      <c r="E2912">
        <v>0</v>
      </c>
      <c r="F2912">
        <v>0</v>
      </c>
    </row>
    <row r="2913" spans="1:6" x14ac:dyDescent="0.25">
      <c r="A2913" t="s">
        <v>5497</v>
      </c>
      <c r="B2913" t="s">
        <v>5498</v>
      </c>
      <c r="C2913">
        <v>0</v>
      </c>
      <c r="D2913">
        <v>0</v>
      </c>
      <c r="E2913">
        <v>0</v>
      </c>
      <c r="F2913">
        <v>0</v>
      </c>
    </row>
    <row r="2914" spans="1:6" x14ac:dyDescent="0.25">
      <c r="A2914" t="s">
        <v>5499</v>
      </c>
      <c r="B2914" t="s">
        <v>5500</v>
      </c>
      <c r="C2914">
        <v>0</v>
      </c>
      <c r="D2914">
        <v>0</v>
      </c>
      <c r="E2914">
        <v>0</v>
      </c>
      <c r="F2914">
        <v>0</v>
      </c>
    </row>
    <row r="2915" spans="1:6" x14ac:dyDescent="0.25">
      <c r="A2915" t="s">
        <v>5501</v>
      </c>
      <c r="B2915" t="s">
        <v>5502</v>
      </c>
      <c r="C2915" s="1">
        <v>388931800.00999999</v>
      </c>
      <c r="D2915" s="1">
        <v>28895227.789999999</v>
      </c>
      <c r="E2915">
        <v>0</v>
      </c>
      <c r="F2915" s="1">
        <v>417827027.80000001</v>
      </c>
    </row>
    <row r="2916" spans="1:6" x14ac:dyDescent="0.25">
      <c r="A2916" t="s">
        <v>5503</v>
      </c>
      <c r="B2916" t="s">
        <v>5504</v>
      </c>
      <c r="C2916" s="1">
        <v>20907244.440000001</v>
      </c>
      <c r="D2916" s="1">
        <v>146003.76999999999</v>
      </c>
      <c r="E2916">
        <v>0</v>
      </c>
      <c r="F2916" s="1">
        <v>21053248.210000001</v>
      </c>
    </row>
    <row r="2917" spans="1:6" x14ac:dyDescent="0.25">
      <c r="A2917" t="s">
        <v>5505</v>
      </c>
      <c r="B2917" t="s">
        <v>5506</v>
      </c>
      <c r="C2917" s="1">
        <v>2158045.2400000002</v>
      </c>
      <c r="D2917" s="1">
        <v>146003.76999999999</v>
      </c>
      <c r="E2917">
        <v>0</v>
      </c>
      <c r="F2917" s="1">
        <v>2304049.0099999998</v>
      </c>
    </row>
    <row r="2918" spans="1:6" x14ac:dyDescent="0.25">
      <c r="A2918" t="s">
        <v>5507</v>
      </c>
      <c r="B2918" t="s">
        <v>5508</v>
      </c>
      <c r="C2918" s="1">
        <v>7080199.2000000002</v>
      </c>
      <c r="D2918">
        <v>0</v>
      </c>
      <c r="E2918">
        <v>0</v>
      </c>
      <c r="F2918" s="1">
        <v>7080199.2000000002</v>
      </c>
    </row>
    <row r="2919" spans="1:6" x14ac:dyDescent="0.25">
      <c r="A2919" t="s">
        <v>5509</v>
      </c>
      <c r="B2919" t="s">
        <v>5510</v>
      </c>
      <c r="C2919" s="1">
        <v>11408000</v>
      </c>
      <c r="D2919">
        <v>0</v>
      </c>
      <c r="E2919">
        <v>0</v>
      </c>
      <c r="F2919" s="1">
        <v>11408000</v>
      </c>
    </row>
    <row r="2920" spans="1:6" x14ac:dyDescent="0.25">
      <c r="A2920" t="s">
        <v>5511</v>
      </c>
      <c r="B2920" t="s">
        <v>5512</v>
      </c>
      <c r="C2920" s="1">
        <v>261000</v>
      </c>
      <c r="D2920">
        <v>0</v>
      </c>
      <c r="E2920">
        <v>0</v>
      </c>
      <c r="F2920" s="1">
        <v>261000</v>
      </c>
    </row>
    <row r="2921" spans="1:6" x14ac:dyDescent="0.25">
      <c r="A2921" t="s">
        <v>5513</v>
      </c>
      <c r="B2921" t="s">
        <v>5514</v>
      </c>
      <c r="C2921" s="1">
        <v>37824149.780000001</v>
      </c>
      <c r="D2921">
        <v>0</v>
      </c>
      <c r="E2921">
        <v>0</v>
      </c>
      <c r="F2921" s="1">
        <v>37824149.780000001</v>
      </c>
    </row>
    <row r="2922" spans="1:6" x14ac:dyDescent="0.25">
      <c r="A2922" t="s">
        <v>5515</v>
      </c>
      <c r="B2922" t="s">
        <v>5516</v>
      </c>
      <c r="C2922">
        <v>0</v>
      </c>
      <c r="D2922">
        <v>0</v>
      </c>
      <c r="E2922">
        <v>0</v>
      </c>
      <c r="F2922">
        <v>0</v>
      </c>
    </row>
    <row r="2923" spans="1:6" x14ac:dyDescent="0.25">
      <c r="A2923" t="s">
        <v>5517</v>
      </c>
      <c r="B2923" t="s">
        <v>5518</v>
      </c>
      <c r="C2923" s="1">
        <v>37824149.780000001</v>
      </c>
      <c r="D2923">
        <v>0</v>
      </c>
      <c r="E2923">
        <v>0</v>
      </c>
      <c r="F2923" s="1">
        <v>37824149.780000001</v>
      </c>
    </row>
    <row r="2924" spans="1:6" x14ac:dyDescent="0.25">
      <c r="A2924" t="s">
        <v>5519</v>
      </c>
      <c r="B2924" t="s">
        <v>5520</v>
      </c>
      <c r="C2924" s="1">
        <v>6919038.9500000002</v>
      </c>
      <c r="D2924">
        <v>0</v>
      </c>
      <c r="E2924">
        <v>0</v>
      </c>
      <c r="F2924" s="1">
        <v>6919038.9500000002</v>
      </c>
    </row>
    <row r="2925" spans="1:6" x14ac:dyDescent="0.25">
      <c r="A2925" t="s">
        <v>5521</v>
      </c>
      <c r="B2925" t="s">
        <v>5520</v>
      </c>
      <c r="C2925" s="1">
        <v>6919038.9500000002</v>
      </c>
      <c r="D2925">
        <v>0</v>
      </c>
      <c r="E2925">
        <v>0</v>
      </c>
      <c r="F2925" s="1">
        <v>6919038.9500000002</v>
      </c>
    </row>
    <row r="2926" spans="1:6" x14ac:dyDescent="0.25">
      <c r="A2926" t="s">
        <v>5522</v>
      </c>
      <c r="B2926" t="s">
        <v>5523</v>
      </c>
      <c r="C2926" s="1">
        <v>16155924.07</v>
      </c>
      <c r="D2926" s="1">
        <v>1251946.07</v>
      </c>
      <c r="E2926">
        <v>0</v>
      </c>
      <c r="F2926" s="1">
        <v>17407870.140000001</v>
      </c>
    </row>
    <row r="2927" spans="1:6" x14ac:dyDescent="0.25">
      <c r="A2927" t="s">
        <v>5524</v>
      </c>
      <c r="B2927" t="s">
        <v>5525</v>
      </c>
      <c r="C2927" s="1">
        <v>16155924.07</v>
      </c>
      <c r="D2927" s="1">
        <v>1251946.07</v>
      </c>
      <c r="E2927">
        <v>0</v>
      </c>
      <c r="F2927" s="1">
        <v>17407870.140000001</v>
      </c>
    </row>
    <row r="2928" spans="1:6" x14ac:dyDescent="0.25">
      <c r="A2928" t="s">
        <v>5526</v>
      </c>
      <c r="B2928" t="s">
        <v>5527</v>
      </c>
      <c r="C2928">
        <v>0</v>
      </c>
      <c r="D2928">
        <v>0</v>
      </c>
      <c r="E2928">
        <v>0</v>
      </c>
      <c r="F2928">
        <v>0</v>
      </c>
    </row>
    <row r="2929" spans="1:6" x14ac:dyDescent="0.25">
      <c r="A2929" t="s">
        <v>5528</v>
      </c>
      <c r="B2929" t="s">
        <v>5529</v>
      </c>
      <c r="C2929" s="1">
        <v>5462372</v>
      </c>
      <c r="D2929" s="1">
        <v>469835.21</v>
      </c>
      <c r="E2929">
        <v>0</v>
      </c>
      <c r="F2929" s="1">
        <v>5932207.21</v>
      </c>
    </row>
    <row r="2930" spans="1:6" x14ac:dyDescent="0.25">
      <c r="A2930" t="s">
        <v>5530</v>
      </c>
      <c r="B2930" t="s">
        <v>5531</v>
      </c>
      <c r="C2930" s="1">
        <v>5462372</v>
      </c>
      <c r="D2930" s="1">
        <v>469835.21</v>
      </c>
      <c r="E2930">
        <v>0</v>
      </c>
      <c r="F2930" s="1">
        <v>5932207.21</v>
      </c>
    </row>
    <row r="2931" spans="1:6" x14ac:dyDescent="0.25">
      <c r="A2931" t="s">
        <v>5532</v>
      </c>
      <c r="B2931" t="s">
        <v>5533</v>
      </c>
      <c r="C2931">
        <v>0</v>
      </c>
      <c r="D2931">
        <v>0</v>
      </c>
      <c r="E2931">
        <v>0</v>
      </c>
      <c r="F2931">
        <v>0</v>
      </c>
    </row>
    <row r="2932" spans="1:6" x14ac:dyDescent="0.25">
      <c r="A2932" t="s">
        <v>5534</v>
      </c>
      <c r="B2932" t="s">
        <v>5533</v>
      </c>
      <c r="C2932">
        <v>0</v>
      </c>
      <c r="D2932">
        <v>0</v>
      </c>
      <c r="E2932">
        <v>0</v>
      </c>
      <c r="F2932">
        <v>0</v>
      </c>
    </row>
    <row r="2933" spans="1:6" x14ac:dyDescent="0.25">
      <c r="A2933" t="s">
        <v>5535</v>
      </c>
      <c r="B2933" t="s">
        <v>5536</v>
      </c>
      <c r="C2933" s="1">
        <v>26158</v>
      </c>
      <c r="D2933" s="1">
        <v>4398.72</v>
      </c>
      <c r="E2933">
        <v>0</v>
      </c>
      <c r="F2933" s="1">
        <v>30556.720000000001</v>
      </c>
    </row>
    <row r="2934" spans="1:6" x14ac:dyDescent="0.25">
      <c r="A2934" t="s">
        <v>5537</v>
      </c>
      <c r="B2934" t="s">
        <v>5536</v>
      </c>
      <c r="C2934" s="1">
        <v>26158</v>
      </c>
      <c r="D2934" s="1">
        <v>4398.72</v>
      </c>
      <c r="E2934">
        <v>0</v>
      </c>
      <c r="F2934" s="1">
        <v>30556.720000000001</v>
      </c>
    </row>
    <row r="2935" spans="1:6" x14ac:dyDescent="0.25">
      <c r="A2935" t="s">
        <v>5538</v>
      </c>
      <c r="B2935" t="s">
        <v>5539</v>
      </c>
      <c r="C2935">
        <v>0</v>
      </c>
      <c r="D2935">
        <v>0</v>
      </c>
      <c r="E2935">
        <v>0</v>
      </c>
      <c r="F2935">
        <v>0</v>
      </c>
    </row>
    <row r="2936" spans="1:6" x14ac:dyDescent="0.25">
      <c r="A2936" t="s">
        <v>5540</v>
      </c>
      <c r="B2936" t="s">
        <v>5541</v>
      </c>
      <c r="C2936">
        <v>0</v>
      </c>
      <c r="D2936">
        <v>0</v>
      </c>
      <c r="E2936">
        <v>0</v>
      </c>
      <c r="F2936">
        <v>0</v>
      </c>
    </row>
    <row r="2937" spans="1:6" x14ac:dyDescent="0.25">
      <c r="A2937" t="s">
        <v>5542</v>
      </c>
      <c r="B2937" t="s">
        <v>5502</v>
      </c>
      <c r="C2937" s="1">
        <v>301636912.76999998</v>
      </c>
      <c r="D2937" s="1">
        <v>27023044.02</v>
      </c>
      <c r="E2937">
        <v>0</v>
      </c>
      <c r="F2937" s="1">
        <v>328659956.79000002</v>
      </c>
    </row>
    <row r="2938" spans="1:6" x14ac:dyDescent="0.25">
      <c r="A2938" t="s">
        <v>5543</v>
      </c>
      <c r="B2938" t="s">
        <v>5544</v>
      </c>
      <c r="C2938">
        <v>0</v>
      </c>
      <c r="D2938">
        <v>0</v>
      </c>
      <c r="E2938">
        <v>0</v>
      </c>
      <c r="F2938">
        <v>0</v>
      </c>
    </row>
    <row r="2939" spans="1:6" x14ac:dyDescent="0.25">
      <c r="A2939" t="s">
        <v>5545</v>
      </c>
      <c r="B2939" t="s">
        <v>5546</v>
      </c>
      <c r="C2939">
        <v>0</v>
      </c>
      <c r="D2939">
        <v>0</v>
      </c>
      <c r="E2939">
        <v>0</v>
      </c>
      <c r="F2939">
        <v>0</v>
      </c>
    </row>
    <row r="2940" spans="1:6" x14ac:dyDescent="0.25">
      <c r="A2940" t="s">
        <v>5547</v>
      </c>
      <c r="B2940" t="s">
        <v>5548</v>
      </c>
      <c r="C2940" s="1">
        <v>13577699.4</v>
      </c>
      <c r="D2940" s="1">
        <v>1099434.6100000001</v>
      </c>
      <c r="E2940">
        <v>0</v>
      </c>
      <c r="F2940" s="1">
        <v>14677134.01</v>
      </c>
    </row>
    <row r="2941" spans="1:6" x14ac:dyDescent="0.25">
      <c r="A2941" t="s">
        <v>5549</v>
      </c>
      <c r="B2941" t="s">
        <v>5550</v>
      </c>
      <c r="C2941" s="1">
        <v>12328314.82</v>
      </c>
      <c r="D2941" s="1">
        <v>898646.75</v>
      </c>
      <c r="E2941">
        <v>0</v>
      </c>
      <c r="F2941" s="1">
        <v>13226961.57</v>
      </c>
    </row>
    <row r="2942" spans="1:6" x14ac:dyDescent="0.25">
      <c r="A2942" t="s">
        <v>5551</v>
      </c>
      <c r="B2942" t="s">
        <v>5552</v>
      </c>
      <c r="C2942" s="1">
        <v>67179198.900000006</v>
      </c>
      <c r="D2942" s="1">
        <v>9951958.0500000007</v>
      </c>
      <c r="E2942">
        <v>0</v>
      </c>
      <c r="F2942" s="1">
        <v>77131156.950000003</v>
      </c>
    </row>
    <row r="2943" spans="1:6" x14ac:dyDescent="0.25">
      <c r="A2943" t="s">
        <v>5553</v>
      </c>
      <c r="B2943" t="s">
        <v>5554</v>
      </c>
      <c r="C2943" s="1">
        <v>197738.64</v>
      </c>
      <c r="D2943" s="1">
        <v>2969.6</v>
      </c>
      <c r="E2943">
        <v>0</v>
      </c>
      <c r="F2943" s="1">
        <v>200708.24</v>
      </c>
    </row>
    <row r="2944" spans="1:6" x14ac:dyDescent="0.25">
      <c r="A2944" t="s">
        <v>5555</v>
      </c>
      <c r="B2944" t="s">
        <v>5556</v>
      </c>
      <c r="C2944">
        <v>0</v>
      </c>
      <c r="D2944">
        <v>0</v>
      </c>
      <c r="E2944">
        <v>0</v>
      </c>
      <c r="F2944">
        <v>0</v>
      </c>
    </row>
    <row r="2945" spans="1:6" x14ac:dyDescent="0.25">
      <c r="A2945" t="s">
        <v>5557</v>
      </c>
      <c r="B2945" t="s">
        <v>5558</v>
      </c>
      <c r="C2945" s="1">
        <v>64960</v>
      </c>
      <c r="D2945">
        <v>0</v>
      </c>
      <c r="E2945">
        <v>0</v>
      </c>
      <c r="F2945" s="1">
        <v>64960</v>
      </c>
    </row>
    <row r="2946" spans="1:6" x14ac:dyDescent="0.25">
      <c r="A2946" t="s">
        <v>5559</v>
      </c>
      <c r="B2946" t="s">
        <v>5560</v>
      </c>
      <c r="C2946" s="1">
        <v>69281538.159999996</v>
      </c>
      <c r="D2946" s="1">
        <v>2216035</v>
      </c>
      <c r="E2946">
        <v>0</v>
      </c>
      <c r="F2946" s="1">
        <v>71497573.159999996</v>
      </c>
    </row>
    <row r="2947" spans="1:6" x14ac:dyDescent="0.25">
      <c r="A2947" t="s">
        <v>5561</v>
      </c>
      <c r="B2947" t="s">
        <v>5562</v>
      </c>
      <c r="C2947" s="1">
        <v>138180500.06999999</v>
      </c>
      <c r="D2947" s="1">
        <v>12854000.01</v>
      </c>
      <c r="E2947">
        <v>0</v>
      </c>
      <c r="F2947" s="1">
        <v>151034500.08000001</v>
      </c>
    </row>
    <row r="2948" spans="1:6" x14ac:dyDescent="0.25">
      <c r="A2948" t="s">
        <v>5563</v>
      </c>
      <c r="B2948" t="s">
        <v>5564</v>
      </c>
      <c r="C2948" s="1">
        <v>826962.78</v>
      </c>
      <c r="D2948">
        <v>0</v>
      </c>
      <c r="E2948">
        <v>0</v>
      </c>
      <c r="F2948" s="1">
        <v>826962.78</v>
      </c>
    </row>
    <row r="2949" spans="1:6" x14ac:dyDescent="0.25">
      <c r="A2949" t="s">
        <v>5565</v>
      </c>
      <c r="B2949" t="s">
        <v>5566</v>
      </c>
      <c r="C2949" s="1">
        <v>66267061.270000003</v>
      </c>
      <c r="D2949" s="1">
        <v>10132994.5</v>
      </c>
      <c r="E2949" s="1">
        <v>8700</v>
      </c>
      <c r="F2949" s="1">
        <v>76391355.769999996</v>
      </c>
    </row>
    <row r="2950" spans="1:6" x14ac:dyDescent="0.25">
      <c r="A2950" t="s">
        <v>5567</v>
      </c>
      <c r="B2950" t="s">
        <v>5568</v>
      </c>
      <c r="C2950" s="1">
        <v>19369929.190000001</v>
      </c>
      <c r="D2950" s="1">
        <v>1896652.29</v>
      </c>
      <c r="E2950" s="1">
        <v>8700</v>
      </c>
      <c r="F2950" s="1">
        <v>21257881.48</v>
      </c>
    </row>
    <row r="2951" spans="1:6" x14ac:dyDescent="0.25">
      <c r="A2951" t="s">
        <v>5569</v>
      </c>
      <c r="B2951" t="s">
        <v>5570</v>
      </c>
      <c r="C2951" s="1">
        <v>19369929.190000001</v>
      </c>
      <c r="D2951" s="1">
        <v>1896652.29</v>
      </c>
      <c r="E2951" s="1">
        <v>8700</v>
      </c>
      <c r="F2951" s="1">
        <v>21257881.48</v>
      </c>
    </row>
    <row r="2952" spans="1:6" x14ac:dyDescent="0.25">
      <c r="A2952" t="s">
        <v>5571</v>
      </c>
      <c r="B2952" t="s">
        <v>5572</v>
      </c>
      <c r="C2952">
        <v>0</v>
      </c>
      <c r="D2952">
        <v>0</v>
      </c>
      <c r="E2952">
        <v>0</v>
      </c>
      <c r="F2952">
        <v>0</v>
      </c>
    </row>
    <row r="2953" spans="1:6" x14ac:dyDescent="0.25">
      <c r="A2953" t="s">
        <v>5573</v>
      </c>
      <c r="B2953" t="s">
        <v>5574</v>
      </c>
      <c r="C2953">
        <v>0</v>
      </c>
      <c r="D2953">
        <v>0</v>
      </c>
      <c r="E2953">
        <v>0</v>
      </c>
      <c r="F2953">
        <v>0</v>
      </c>
    </row>
    <row r="2954" spans="1:6" x14ac:dyDescent="0.25">
      <c r="A2954" t="s">
        <v>5575</v>
      </c>
      <c r="B2954" t="s">
        <v>5576</v>
      </c>
      <c r="C2954" s="1">
        <v>894802.83</v>
      </c>
      <c r="D2954">
        <v>0</v>
      </c>
      <c r="E2954">
        <v>0</v>
      </c>
      <c r="F2954" s="1">
        <v>894802.83</v>
      </c>
    </row>
    <row r="2955" spans="1:6" x14ac:dyDescent="0.25">
      <c r="A2955" t="s">
        <v>5577</v>
      </c>
      <c r="B2955" t="s">
        <v>5578</v>
      </c>
      <c r="C2955" s="1">
        <v>894802.83</v>
      </c>
      <c r="D2955">
        <v>0</v>
      </c>
      <c r="E2955">
        <v>0</v>
      </c>
      <c r="F2955" s="1">
        <v>894802.83</v>
      </c>
    </row>
    <row r="2956" spans="1:6" x14ac:dyDescent="0.25">
      <c r="A2956" t="s">
        <v>5579</v>
      </c>
      <c r="B2956" t="s">
        <v>5580</v>
      </c>
      <c r="C2956">
        <v>0</v>
      </c>
      <c r="D2956">
        <v>0</v>
      </c>
      <c r="E2956">
        <v>0</v>
      </c>
      <c r="F2956">
        <v>0</v>
      </c>
    </row>
    <row r="2957" spans="1:6" x14ac:dyDescent="0.25">
      <c r="A2957" t="s">
        <v>5581</v>
      </c>
      <c r="B2957" t="s">
        <v>5582</v>
      </c>
      <c r="C2957" s="1">
        <v>38469217.5</v>
      </c>
      <c r="D2957" s="1">
        <v>5681003.7300000004</v>
      </c>
      <c r="E2957">
        <v>0</v>
      </c>
      <c r="F2957" s="1">
        <v>44150221.229999997</v>
      </c>
    </row>
    <row r="2958" spans="1:6" x14ac:dyDescent="0.25">
      <c r="A2958" t="s">
        <v>5583</v>
      </c>
      <c r="B2958" t="s">
        <v>5584</v>
      </c>
      <c r="C2958" s="1">
        <v>22599170.629999999</v>
      </c>
      <c r="D2958" s="1">
        <v>3985277.34</v>
      </c>
      <c r="E2958">
        <v>0</v>
      </c>
      <c r="F2958" s="1">
        <v>26584447.969999999</v>
      </c>
    </row>
    <row r="2959" spans="1:6" x14ac:dyDescent="0.25">
      <c r="A2959" t="s">
        <v>5585</v>
      </c>
      <c r="B2959" t="s">
        <v>5586</v>
      </c>
      <c r="C2959">
        <v>0</v>
      </c>
      <c r="D2959">
        <v>0</v>
      </c>
      <c r="E2959">
        <v>0</v>
      </c>
      <c r="F2959">
        <v>0</v>
      </c>
    </row>
    <row r="2960" spans="1:6" x14ac:dyDescent="0.25">
      <c r="A2960" t="s">
        <v>5587</v>
      </c>
      <c r="B2960" t="s">
        <v>5588</v>
      </c>
      <c r="C2960" s="1">
        <v>15870046.869999999</v>
      </c>
      <c r="D2960" s="1">
        <v>1695726.39</v>
      </c>
      <c r="E2960">
        <v>0</v>
      </c>
      <c r="F2960" s="1">
        <v>17565773.260000002</v>
      </c>
    </row>
    <row r="2961" spans="1:6" x14ac:dyDescent="0.25">
      <c r="A2961" t="s">
        <v>5589</v>
      </c>
      <c r="B2961" t="s">
        <v>5590</v>
      </c>
      <c r="C2961">
        <v>0</v>
      </c>
      <c r="D2961">
        <v>0</v>
      </c>
      <c r="E2961">
        <v>0</v>
      </c>
      <c r="F2961">
        <v>0</v>
      </c>
    </row>
    <row r="2962" spans="1:6" x14ac:dyDescent="0.25">
      <c r="A2962" t="s">
        <v>5591</v>
      </c>
      <c r="B2962" t="s">
        <v>5592</v>
      </c>
      <c r="C2962">
        <v>0</v>
      </c>
      <c r="D2962">
        <v>0</v>
      </c>
      <c r="E2962">
        <v>0</v>
      </c>
      <c r="F2962">
        <v>0</v>
      </c>
    </row>
    <row r="2963" spans="1:6" x14ac:dyDescent="0.25">
      <c r="A2963" t="s">
        <v>5593</v>
      </c>
      <c r="B2963" t="s">
        <v>5594</v>
      </c>
      <c r="C2963">
        <v>0</v>
      </c>
      <c r="D2963">
        <v>0</v>
      </c>
      <c r="E2963">
        <v>0</v>
      </c>
      <c r="F2963">
        <v>0</v>
      </c>
    </row>
    <row r="2964" spans="1:6" x14ac:dyDescent="0.25">
      <c r="A2964" t="s">
        <v>5595</v>
      </c>
      <c r="B2964" t="s">
        <v>5596</v>
      </c>
      <c r="C2964" s="1">
        <v>39208</v>
      </c>
      <c r="D2964" s="1">
        <v>1319500</v>
      </c>
      <c r="E2964">
        <v>0</v>
      </c>
      <c r="F2964" s="1">
        <v>1358708</v>
      </c>
    </row>
    <row r="2965" spans="1:6" x14ac:dyDescent="0.25">
      <c r="A2965" t="s">
        <v>5597</v>
      </c>
      <c r="B2965" t="s">
        <v>5598</v>
      </c>
      <c r="C2965">
        <v>0</v>
      </c>
      <c r="D2965">
        <v>0</v>
      </c>
      <c r="E2965">
        <v>0</v>
      </c>
      <c r="F2965">
        <v>0</v>
      </c>
    </row>
    <row r="2966" spans="1:6" x14ac:dyDescent="0.25">
      <c r="A2966" t="s">
        <v>5599</v>
      </c>
      <c r="B2966" t="s">
        <v>5596</v>
      </c>
      <c r="C2966" s="1">
        <v>39208</v>
      </c>
      <c r="D2966" s="1">
        <v>1319500</v>
      </c>
      <c r="E2966">
        <v>0</v>
      </c>
      <c r="F2966" s="1">
        <v>1358708</v>
      </c>
    </row>
    <row r="2967" spans="1:6" x14ac:dyDescent="0.25">
      <c r="A2967" t="s">
        <v>5600</v>
      </c>
      <c r="B2967" t="s">
        <v>5601</v>
      </c>
      <c r="C2967" s="1">
        <v>4132904.53</v>
      </c>
      <c r="D2967" s="1">
        <v>832854.48</v>
      </c>
      <c r="E2967">
        <v>0</v>
      </c>
      <c r="F2967" s="1">
        <v>4965759.01</v>
      </c>
    </row>
    <row r="2968" spans="1:6" x14ac:dyDescent="0.25">
      <c r="A2968" t="s">
        <v>5602</v>
      </c>
      <c r="B2968" t="s">
        <v>5601</v>
      </c>
      <c r="C2968" s="1">
        <v>4132904.53</v>
      </c>
      <c r="D2968" s="1">
        <v>832854.48</v>
      </c>
      <c r="E2968">
        <v>0</v>
      </c>
      <c r="F2968" s="1">
        <v>4965759.01</v>
      </c>
    </row>
    <row r="2969" spans="1:6" x14ac:dyDescent="0.25">
      <c r="A2969" t="s">
        <v>5603</v>
      </c>
      <c r="B2969" t="s">
        <v>5566</v>
      </c>
      <c r="C2969" s="1">
        <v>3360999.22</v>
      </c>
      <c r="D2969" s="1">
        <v>402984</v>
      </c>
      <c r="E2969">
        <v>0</v>
      </c>
      <c r="F2969" s="1">
        <v>3763983.22</v>
      </c>
    </row>
    <row r="2970" spans="1:6" x14ac:dyDescent="0.25">
      <c r="A2970" t="s">
        <v>5604</v>
      </c>
      <c r="B2970" t="s">
        <v>5605</v>
      </c>
      <c r="C2970" s="1">
        <v>1144587.22</v>
      </c>
      <c r="D2970">
        <v>0</v>
      </c>
      <c r="E2970">
        <v>0</v>
      </c>
      <c r="F2970" s="1">
        <v>1144587.22</v>
      </c>
    </row>
    <row r="2971" spans="1:6" x14ac:dyDescent="0.25">
      <c r="A2971" t="s">
        <v>5606</v>
      </c>
      <c r="B2971" t="s">
        <v>5607</v>
      </c>
      <c r="C2971" s="1">
        <v>2216412</v>
      </c>
      <c r="D2971" s="1">
        <v>402984</v>
      </c>
      <c r="E2971">
        <v>0</v>
      </c>
      <c r="F2971" s="1">
        <v>2619396</v>
      </c>
    </row>
    <row r="2972" spans="1:6" x14ac:dyDescent="0.25">
      <c r="A2972" t="s">
        <v>5608</v>
      </c>
      <c r="B2972" t="s">
        <v>5609</v>
      </c>
      <c r="C2972" s="1">
        <v>376325671.18000001</v>
      </c>
      <c r="D2972" s="1">
        <v>37656742.850000001</v>
      </c>
      <c r="E2972" s="1">
        <v>375836.8</v>
      </c>
      <c r="F2972" s="1">
        <v>413606577.23000002</v>
      </c>
    </row>
    <row r="2973" spans="1:6" x14ac:dyDescent="0.25">
      <c r="A2973" t="s">
        <v>5610</v>
      </c>
      <c r="B2973" t="s">
        <v>5611</v>
      </c>
      <c r="C2973" s="1">
        <v>17810101.170000002</v>
      </c>
      <c r="D2973" s="1">
        <v>592434.4</v>
      </c>
      <c r="E2973">
        <v>0</v>
      </c>
      <c r="F2973" s="1">
        <v>18402535.57</v>
      </c>
    </row>
    <row r="2974" spans="1:6" x14ac:dyDescent="0.25">
      <c r="A2974" t="s">
        <v>5612</v>
      </c>
      <c r="B2974" t="s">
        <v>5613</v>
      </c>
      <c r="C2974" s="1">
        <v>17810101.170000002</v>
      </c>
      <c r="D2974" s="1">
        <v>592434.4</v>
      </c>
      <c r="E2974">
        <v>0</v>
      </c>
      <c r="F2974" s="1">
        <v>18402535.57</v>
      </c>
    </row>
    <row r="2975" spans="1:6" x14ac:dyDescent="0.25">
      <c r="A2975" t="s">
        <v>5614</v>
      </c>
      <c r="B2975" t="s">
        <v>5615</v>
      </c>
      <c r="C2975">
        <v>0</v>
      </c>
      <c r="D2975">
        <v>0</v>
      </c>
      <c r="E2975">
        <v>0</v>
      </c>
      <c r="F2975">
        <v>0</v>
      </c>
    </row>
    <row r="2976" spans="1:6" x14ac:dyDescent="0.25">
      <c r="A2976" t="s">
        <v>5616</v>
      </c>
      <c r="B2976" t="s">
        <v>5617</v>
      </c>
      <c r="C2976">
        <v>0</v>
      </c>
      <c r="D2976">
        <v>0</v>
      </c>
      <c r="E2976">
        <v>0</v>
      </c>
      <c r="F2976">
        <v>0</v>
      </c>
    </row>
    <row r="2977" spans="1:6" x14ac:dyDescent="0.25">
      <c r="A2977" t="s">
        <v>5618</v>
      </c>
      <c r="B2977" t="s">
        <v>5619</v>
      </c>
      <c r="C2977">
        <v>0</v>
      </c>
      <c r="D2977">
        <v>0</v>
      </c>
      <c r="E2977">
        <v>0</v>
      </c>
      <c r="F2977">
        <v>0</v>
      </c>
    </row>
    <row r="2978" spans="1:6" x14ac:dyDescent="0.25">
      <c r="A2978" t="s">
        <v>5620</v>
      </c>
      <c r="B2978" t="s">
        <v>5621</v>
      </c>
      <c r="C2978">
        <v>0</v>
      </c>
      <c r="D2978">
        <v>0</v>
      </c>
      <c r="E2978">
        <v>0</v>
      </c>
      <c r="F2978">
        <v>0</v>
      </c>
    </row>
    <row r="2979" spans="1:6" x14ac:dyDescent="0.25">
      <c r="A2979" t="s">
        <v>5622</v>
      </c>
      <c r="B2979" t="s">
        <v>5623</v>
      </c>
      <c r="C2979" s="1">
        <v>2291264.4300000002</v>
      </c>
      <c r="D2979" s="1">
        <v>250613.36</v>
      </c>
      <c r="E2979" s="1">
        <v>3364</v>
      </c>
      <c r="F2979" s="1">
        <v>2538513.79</v>
      </c>
    </row>
    <row r="2980" spans="1:6" x14ac:dyDescent="0.25">
      <c r="A2980" t="s">
        <v>5624</v>
      </c>
      <c r="B2980" t="s">
        <v>5625</v>
      </c>
      <c r="C2980" s="1">
        <v>1828161.11</v>
      </c>
      <c r="D2980" s="1">
        <v>250613.36</v>
      </c>
      <c r="E2980" s="1">
        <v>3364</v>
      </c>
      <c r="F2980" s="1">
        <v>2075410.47</v>
      </c>
    </row>
    <row r="2981" spans="1:6" x14ac:dyDescent="0.25">
      <c r="A2981" t="s">
        <v>5626</v>
      </c>
      <c r="B2981" t="s">
        <v>5627</v>
      </c>
      <c r="C2981">
        <v>0</v>
      </c>
      <c r="D2981">
        <v>0</v>
      </c>
      <c r="E2981">
        <v>0</v>
      </c>
      <c r="F2981">
        <v>0</v>
      </c>
    </row>
    <row r="2982" spans="1:6" x14ac:dyDescent="0.25">
      <c r="A2982" t="s">
        <v>5628</v>
      </c>
      <c r="B2982" t="s">
        <v>5629</v>
      </c>
      <c r="C2982" s="1">
        <v>463103.32</v>
      </c>
      <c r="D2982">
        <v>0</v>
      </c>
      <c r="E2982">
        <v>0</v>
      </c>
      <c r="F2982" s="1">
        <v>463103.32</v>
      </c>
    </row>
    <row r="2983" spans="1:6" x14ac:dyDescent="0.25">
      <c r="A2983" t="s">
        <v>5630</v>
      </c>
      <c r="B2983" t="s">
        <v>5631</v>
      </c>
      <c r="C2983" s="1">
        <v>191542.3</v>
      </c>
      <c r="D2983" s="1">
        <v>5002319.9800000004</v>
      </c>
      <c r="E2983">
        <v>0</v>
      </c>
      <c r="F2983" s="1">
        <v>5193862.28</v>
      </c>
    </row>
    <row r="2984" spans="1:6" x14ac:dyDescent="0.25">
      <c r="A2984" t="s">
        <v>5632</v>
      </c>
      <c r="B2984" t="s">
        <v>5633</v>
      </c>
      <c r="C2984" s="1">
        <v>16066</v>
      </c>
      <c r="D2984" s="1">
        <v>5002319.9800000004</v>
      </c>
      <c r="E2984">
        <v>0</v>
      </c>
      <c r="F2984" s="1">
        <v>5018385.9800000004</v>
      </c>
    </row>
    <row r="2985" spans="1:6" x14ac:dyDescent="0.25">
      <c r="A2985" t="s">
        <v>5634</v>
      </c>
      <c r="B2985" t="s">
        <v>5635</v>
      </c>
      <c r="C2985" s="1">
        <v>175476.3</v>
      </c>
      <c r="D2985">
        <v>0</v>
      </c>
      <c r="E2985">
        <v>0</v>
      </c>
      <c r="F2985" s="1">
        <v>175476.3</v>
      </c>
    </row>
    <row r="2986" spans="1:6" x14ac:dyDescent="0.25">
      <c r="A2986" t="s">
        <v>5636</v>
      </c>
      <c r="B2986" t="s">
        <v>5623</v>
      </c>
      <c r="C2986" s="1">
        <v>477982.38</v>
      </c>
      <c r="D2986" s="1">
        <v>94366</v>
      </c>
      <c r="E2986">
        <v>0</v>
      </c>
      <c r="F2986" s="1">
        <v>572348.38</v>
      </c>
    </row>
    <row r="2987" spans="1:6" x14ac:dyDescent="0.25">
      <c r="A2987" t="s">
        <v>5637</v>
      </c>
      <c r="B2987" t="s">
        <v>5638</v>
      </c>
      <c r="C2987" s="1">
        <v>477982.38</v>
      </c>
      <c r="D2987" s="1">
        <v>94366</v>
      </c>
      <c r="E2987">
        <v>0</v>
      </c>
      <c r="F2987" s="1">
        <v>572348.38</v>
      </c>
    </row>
    <row r="2988" spans="1:6" x14ac:dyDescent="0.25">
      <c r="A2988" t="s">
        <v>5639</v>
      </c>
      <c r="B2988" t="s">
        <v>5640</v>
      </c>
      <c r="C2988" s="1">
        <v>25203301.899999999</v>
      </c>
      <c r="D2988" s="1">
        <v>5153441.3499999996</v>
      </c>
      <c r="E2988" s="1">
        <v>87017.68</v>
      </c>
      <c r="F2988" s="1">
        <v>30269725.57</v>
      </c>
    </row>
    <row r="2989" spans="1:6" x14ac:dyDescent="0.25">
      <c r="A2989" t="s">
        <v>5641</v>
      </c>
      <c r="B2989" t="s">
        <v>5642</v>
      </c>
      <c r="C2989" s="1">
        <v>23401279.120000001</v>
      </c>
      <c r="D2989" s="1">
        <v>4978816.3499999996</v>
      </c>
      <c r="E2989" s="1">
        <v>87017.68</v>
      </c>
      <c r="F2989" s="1">
        <v>28293077.789999999</v>
      </c>
    </row>
    <row r="2990" spans="1:6" x14ac:dyDescent="0.25">
      <c r="A2990" t="s">
        <v>5643</v>
      </c>
      <c r="B2990" t="s">
        <v>5644</v>
      </c>
      <c r="C2990" s="1">
        <v>1746116.81</v>
      </c>
      <c r="D2990" s="1">
        <v>174625</v>
      </c>
      <c r="E2990">
        <v>0</v>
      </c>
      <c r="F2990" s="1">
        <v>1920741.81</v>
      </c>
    </row>
    <row r="2991" spans="1:6" x14ac:dyDescent="0.25">
      <c r="A2991" t="s">
        <v>5645</v>
      </c>
      <c r="B2991" t="s">
        <v>5646</v>
      </c>
      <c r="C2991" s="1">
        <v>55905.97</v>
      </c>
      <c r="D2991">
        <v>0</v>
      </c>
      <c r="E2991">
        <v>0</v>
      </c>
      <c r="F2991" s="1">
        <v>55905.97</v>
      </c>
    </row>
    <row r="2992" spans="1:6" x14ac:dyDescent="0.25">
      <c r="A2992" t="s">
        <v>5647</v>
      </c>
      <c r="B2992" t="s">
        <v>5640</v>
      </c>
      <c r="C2992">
        <v>0</v>
      </c>
      <c r="D2992">
        <v>0</v>
      </c>
      <c r="E2992">
        <v>0</v>
      </c>
      <c r="F2992">
        <v>0</v>
      </c>
    </row>
    <row r="2993" spans="1:6" x14ac:dyDescent="0.25">
      <c r="A2993" t="s">
        <v>5648</v>
      </c>
      <c r="B2993" t="s">
        <v>5649</v>
      </c>
      <c r="C2993">
        <v>0</v>
      </c>
      <c r="D2993">
        <v>0</v>
      </c>
      <c r="E2993">
        <v>0</v>
      </c>
      <c r="F2993">
        <v>0</v>
      </c>
    </row>
    <row r="2994" spans="1:6" x14ac:dyDescent="0.25">
      <c r="A2994" t="s">
        <v>5650</v>
      </c>
      <c r="B2994" t="s">
        <v>5623</v>
      </c>
      <c r="C2994" s="1">
        <v>12944502.939999999</v>
      </c>
      <c r="D2994" s="1">
        <v>2804142.79</v>
      </c>
      <c r="E2994" s="1">
        <v>285455.12</v>
      </c>
      <c r="F2994" s="1">
        <v>15463190.609999999</v>
      </c>
    </row>
    <row r="2995" spans="1:6" x14ac:dyDescent="0.25">
      <c r="A2995" t="s">
        <v>5651</v>
      </c>
      <c r="B2995" t="s">
        <v>5652</v>
      </c>
      <c r="C2995" s="1">
        <v>11021218.85</v>
      </c>
      <c r="D2995" s="1">
        <v>2350571.19</v>
      </c>
      <c r="E2995" s="1">
        <v>285455.12</v>
      </c>
      <c r="F2995" s="1">
        <v>13086334.92</v>
      </c>
    </row>
    <row r="2996" spans="1:6" x14ac:dyDescent="0.25">
      <c r="A2996" t="s">
        <v>5653</v>
      </c>
      <c r="B2996" t="s">
        <v>5654</v>
      </c>
      <c r="C2996" s="1">
        <v>145910.6</v>
      </c>
      <c r="D2996" s="1">
        <v>64902</v>
      </c>
      <c r="E2996">
        <v>0</v>
      </c>
      <c r="F2996" s="1">
        <v>210812.6</v>
      </c>
    </row>
    <row r="2997" spans="1:6" x14ac:dyDescent="0.25">
      <c r="A2997" t="s">
        <v>5655</v>
      </c>
      <c r="B2997" t="s">
        <v>5656</v>
      </c>
      <c r="C2997" s="1">
        <v>402056</v>
      </c>
      <c r="D2997" s="1">
        <v>90712</v>
      </c>
      <c r="E2997">
        <v>0</v>
      </c>
      <c r="F2997" s="1">
        <v>492768</v>
      </c>
    </row>
    <row r="2998" spans="1:6" x14ac:dyDescent="0.25">
      <c r="A2998" t="s">
        <v>5657</v>
      </c>
      <c r="B2998" t="s">
        <v>5658</v>
      </c>
      <c r="C2998">
        <v>0</v>
      </c>
      <c r="D2998">
        <v>0</v>
      </c>
      <c r="E2998">
        <v>0</v>
      </c>
      <c r="F2998">
        <v>0</v>
      </c>
    </row>
    <row r="2999" spans="1:6" x14ac:dyDescent="0.25">
      <c r="A2999" t="s">
        <v>5659</v>
      </c>
      <c r="B2999" t="s">
        <v>5660</v>
      </c>
      <c r="C2999" s="1">
        <v>720977.05</v>
      </c>
      <c r="D2999" s="1">
        <v>220620.4</v>
      </c>
      <c r="E2999">
        <v>0</v>
      </c>
      <c r="F2999" s="1">
        <v>941597.45</v>
      </c>
    </row>
    <row r="3000" spans="1:6" x14ac:dyDescent="0.25">
      <c r="A3000" t="s">
        <v>5661</v>
      </c>
      <c r="B3000" t="s">
        <v>5662</v>
      </c>
      <c r="C3000">
        <v>0</v>
      </c>
      <c r="D3000">
        <v>0</v>
      </c>
      <c r="E3000">
        <v>0</v>
      </c>
      <c r="F3000">
        <v>0</v>
      </c>
    </row>
    <row r="3001" spans="1:6" x14ac:dyDescent="0.25">
      <c r="A3001" t="s">
        <v>5663</v>
      </c>
      <c r="B3001" t="s">
        <v>5664</v>
      </c>
      <c r="C3001" s="1">
        <v>654340.43999999994</v>
      </c>
      <c r="D3001" s="1">
        <v>77337.2</v>
      </c>
      <c r="E3001">
        <v>0</v>
      </c>
      <c r="F3001" s="1">
        <v>731677.64</v>
      </c>
    </row>
    <row r="3002" spans="1:6" x14ac:dyDescent="0.25">
      <c r="A3002" t="s">
        <v>5665</v>
      </c>
      <c r="B3002" t="s">
        <v>5666</v>
      </c>
      <c r="C3002" s="1">
        <v>222149621.31999999</v>
      </c>
      <c r="D3002" s="1">
        <v>21682996.219999999</v>
      </c>
      <c r="E3002">
        <v>0</v>
      </c>
      <c r="F3002" s="1">
        <v>243832617.53999999</v>
      </c>
    </row>
    <row r="3003" spans="1:6" x14ac:dyDescent="0.25">
      <c r="A3003" t="s">
        <v>5667</v>
      </c>
      <c r="B3003" t="s">
        <v>5668</v>
      </c>
      <c r="C3003" s="1">
        <v>44818613.950000003</v>
      </c>
      <c r="D3003" s="1">
        <v>6057855.1200000001</v>
      </c>
      <c r="E3003">
        <v>0</v>
      </c>
      <c r="F3003" s="1">
        <v>50876469.07</v>
      </c>
    </row>
    <row r="3004" spans="1:6" x14ac:dyDescent="0.25">
      <c r="A3004" t="s">
        <v>5669</v>
      </c>
      <c r="B3004" t="s">
        <v>5670</v>
      </c>
      <c r="C3004" s="1">
        <v>222206.12</v>
      </c>
      <c r="D3004">
        <v>0</v>
      </c>
      <c r="E3004">
        <v>0</v>
      </c>
      <c r="F3004" s="1">
        <v>222206.12</v>
      </c>
    </row>
    <row r="3005" spans="1:6" x14ac:dyDescent="0.25">
      <c r="A3005" t="s">
        <v>5671</v>
      </c>
      <c r="B3005" t="s">
        <v>5672</v>
      </c>
      <c r="C3005">
        <v>0</v>
      </c>
      <c r="D3005">
        <v>0</v>
      </c>
      <c r="E3005">
        <v>0</v>
      </c>
      <c r="F3005">
        <v>0</v>
      </c>
    </row>
    <row r="3006" spans="1:6" x14ac:dyDescent="0.25">
      <c r="A3006" t="s">
        <v>5673</v>
      </c>
      <c r="B3006" t="s">
        <v>5674</v>
      </c>
      <c r="C3006">
        <v>0</v>
      </c>
      <c r="D3006">
        <v>0</v>
      </c>
      <c r="E3006">
        <v>0</v>
      </c>
      <c r="F3006">
        <v>0</v>
      </c>
    </row>
    <row r="3007" spans="1:6" x14ac:dyDescent="0.25">
      <c r="A3007" t="s">
        <v>5675</v>
      </c>
      <c r="B3007" t="s">
        <v>5676</v>
      </c>
      <c r="C3007">
        <v>0</v>
      </c>
      <c r="D3007">
        <v>0</v>
      </c>
      <c r="E3007">
        <v>0</v>
      </c>
      <c r="F3007">
        <v>0</v>
      </c>
    </row>
    <row r="3008" spans="1:6" x14ac:dyDescent="0.25">
      <c r="A3008" t="s">
        <v>5677</v>
      </c>
      <c r="B3008" t="s">
        <v>5678</v>
      </c>
      <c r="C3008" s="1">
        <v>1117.99</v>
      </c>
      <c r="D3008">
        <v>0</v>
      </c>
      <c r="E3008">
        <v>0</v>
      </c>
      <c r="F3008" s="1">
        <v>1117.99</v>
      </c>
    </row>
    <row r="3009" spans="1:6" x14ac:dyDescent="0.25">
      <c r="A3009" t="s">
        <v>5679</v>
      </c>
      <c r="B3009" t="s">
        <v>5680</v>
      </c>
      <c r="C3009" s="1">
        <v>174653498.08000001</v>
      </c>
      <c r="D3009" s="1">
        <v>15625141.1</v>
      </c>
      <c r="E3009">
        <v>0</v>
      </c>
      <c r="F3009" s="1">
        <v>190278639.18000001</v>
      </c>
    </row>
    <row r="3010" spans="1:6" x14ac:dyDescent="0.25">
      <c r="A3010" t="s">
        <v>5681</v>
      </c>
      <c r="B3010" t="s">
        <v>5682</v>
      </c>
      <c r="C3010" s="1">
        <v>2454185.1800000002</v>
      </c>
      <c r="D3010">
        <v>0</v>
      </c>
      <c r="E3010">
        <v>0</v>
      </c>
      <c r="F3010" s="1">
        <v>2454185.1800000002</v>
      </c>
    </row>
    <row r="3011" spans="1:6" x14ac:dyDescent="0.25">
      <c r="A3011" t="s">
        <v>5683</v>
      </c>
      <c r="B3011" t="s">
        <v>5684</v>
      </c>
      <c r="C3011" s="1">
        <v>95257354.739999995</v>
      </c>
      <c r="D3011" s="1">
        <v>2076428.75</v>
      </c>
      <c r="E3011">
        <v>0</v>
      </c>
      <c r="F3011" s="1">
        <v>97333783.489999995</v>
      </c>
    </row>
    <row r="3012" spans="1:6" x14ac:dyDescent="0.25">
      <c r="A3012" t="s">
        <v>5685</v>
      </c>
      <c r="B3012" t="s">
        <v>5686</v>
      </c>
      <c r="C3012" s="1">
        <v>80547320.650000006</v>
      </c>
      <c r="D3012">
        <v>0</v>
      </c>
      <c r="E3012">
        <v>0</v>
      </c>
      <c r="F3012" s="1">
        <v>80547320.650000006</v>
      </c>
    </row>
    <row r="3013" spans="1:6" x14ac:dyDescent="0.25">
      <c r="A3013" t="s">
        <v>5687</v>
      </c>
      <c r="B3013" t="s">
        <v>5688</v>
      </c>
      <c r="C3013" s="1">
        <v>13111886.27</v>
      </c>
      <c r="D3013" s="1">
        <v>1973918</v>
      </c>
      <c r="E3013">
        <v>0</v>
      </c>
      <c r="F3013" s="1">
        <v>15085804.27</v>
      </c>
    </row>
    <row r="3014" spans="1:6" x14ac:dyDescent="0.25">
      <c r="A3014" t="s">
        <v>5689</v>
      </c>
      <c r="B3014" t="s">
        <v>5690</v>
      </c>
      <c r="C3014">
        <v>0</v>
      </c>
      <c r="D3014">
        <v>0</v>
      </c>
      <c r="E3014">
        <v>0</v>
      </c>
      <c r="F3014">
        <v>0</v>
      </c>
    </row>
    <row r="3015" spans="1:6" x14ac:dyDescent="0.25">
      <c r="A3015" t="s">
        <v>5691</v>
      </c>
      <c r="B3015" t="s">
        <v>5692</v>
      </c>
      <c r="C3015" s="1">
        <v>1598147.82</v>
      </c>
      <c r="D3015" s="1">
        <v>102510.75</v>
      </c>
      <c r="E3015">
        <v>0</v>
      </c>
      <c r="F3015" s="1">
        <v>1700658.57</v>
      </c>
    </row>
    <row r="3016" spans="1:6" x14ac:dyDescent="0.25">
      <c r="A3016" t="s">
        <v>5693</v>
      </c>
      <c r="B3016" t="s">
        <v>5694</v>
      </c>
      <c r="C3016" s="1">
        <v>83193887.269999996</v>
      </c>
      <c r="D3016" s="1">
        <v>2493702.9700000002</v>
      </c>
      <c r="E3016">
        <v>0</v>
      </c>
      <c r="F3016" s="1">
        <v>85687590.239999995</v>
      </c>
    </row>
    <row r="3017" spans="1:6" x14ac:dyDescent="0.25">
      <c r="A3017" t="s">
        <v>5695</v>
      </c>
      <c r="B3017" t="s">
        <v>5696</v>
      </c>
      <c r="C3017" s="1">
        <v>64984793.009999998</v>
      </c>
      <c r="D3017" s="1">
        <v>1378822.97</v>
      </c>
      <c r="E3017">
        <v>0</v>
      </c>
      <c r="F3017" s="1">
        <v>66363615.979999997</v>
      </c>
    </row>
    <row r="3018" spans="1:6" x14ac:dyDescent="0.25">
      <c r="A3018" t="s">
        <v>5697</v>
      </c>
      <c r="B3018" t="s">
        <v>5698</v>
      </c>
      <c r="C3018" s="1">
        <v>64984793.009999998</v>
      </c>
      <c r="D3018" s="1">
        <v>1378822.97</v>
      </c>
      <c r="E3018">
        <v>0</v>
      </c>
      <c r="F3018" s="1">
        <v>66363615.979999997</v>
      </c>
    </row>
    <row r="3019" spans="1:6" x14ac:dyDescent="0.25">
      <c r="A3019" t="s">
        <v>5699</v>
      </c>
      <c r="B3019" t="s">
        <v>5698</v>
      </c>
      <c r="C3019">
        <v>0</v>
      </c>
      <c r="D3019">
        <v>0</v>
      </c>
      <c r="E3019">
        <v>0</v>
      </c>
      <c r="F3019">
        <v>0</v>
      </c>
    </row>
    <row r="3020" spans="1:6" x14ac:dyDescent="0.25">
      <c r="A3020" t="s">
        <v>5700</v>
      </c>
      <c r="B3020" t="s">
        <v>5696</v>
      </c>
      <c r="C3020">
        <v>0</v>
      </c>
      <c r="D3020">
        <v>0</v>
      </c>
      <c r="E3020">
        <v>0</v>
      </c>
      <c r="F3020">
        <v>0</v>
      </c>
    </row>
    <row r="3021" spans="1:6" x14ac:dyDescent="0.25">
      <c r="A3021" t="s">
        <v>5701</v>
      </c>
      <c r="B3021" t="s">
        <v>5698</v>
      </c>
      <c r="C3021">
        <v>0</v>
      </c>
      <c r="D3021">
        <v>0</v>
      </c>
      <c r="E3021">
        <v>0</v>
      </c>
      <c r="F3021">
        <v>0</v>
      </c>
    </row>
    <row r="3022" spans="1:6" x14ac:dyDescent="0.25">
      <c r="A3022" t="s">
        <v>5702</v>
      </c>
      <c r="B3022" t="s">
        <v>5703</v>
      </c>
      <c r="C3022" s="1">
        <v>5691540</v>
      </c>
      <c r="D3022" s="1">
        <v>697160</v>
      </c>
      <c r="E3022">
        <v>0</v>
      </c>
      <c r="F3022" s="1">
        <v>6388700</v>
      </c>
    </row>
    <row r="3023" spans="1:6" x14ac:dyDescent="0.25">
      <c r="A3023" t="s">
        <v>5704</v>
      </c>
      <c r="B3023" t="s">
        <v>5705</v>
      </c>
      <c r="C3023" s="1">
        <v>5691540</v>
      </c>
      <c r="D3023" s="1">
        <v>697160</v>
      </c>
      <c r="E3023">
        <v>0</v>
      </c>
      <c r="F3023" s="1">
        <v>6388700</v>
      </c>
    </row>
    <row r="3024" spans="1:6" x14ac:dyDescent="0.25">
      <c r="A3024" t="s">
        <v>5706</v>
      </c>
      <c r="B3024" t="s">
        <v>5707</v>
      </c>
      <c r="C3024">
        <v>0</v>
      </c>
      <c r="D3024">
        <v>0</v>
      </c>
      <c r="E3024">
        <v>0</v>
      </c>
      <c r="F3024">
        <v>0</v>
      </c>
    </row>
    <row r="3025" spans="1:6" x14ac:dyDescent="0.25">
      <c r="A3025" t="s">
        <v>5708</v>
      </c>
      <c r="B3025" t="s">
        <v>5709</v>
      </c>
      <c r="C3025">
        <v>0</v>
      </c>
      <c r="D3025">
        <v>0</v>
      </c>
      <c r="E3025">
        <v>0</v>
      </c>
      <c r="F3025">
        <v>0</v>
      </c>
    </row>
    <row r="3026" spans="1:6" x14ac:dyDescent="0.25">
      <c r="A3026" t="s">
        <v>5710</v>
      </c>
      <c r="B3026" t="s">
        <v>5711</v>
      </c>
      <c r="C3026">
        <v>0</v>
      </c>
      <c r="D3026">
        <v>0</v>
      </c>
      <c r="E3026">
        <v>0</v>
      </c>
      <c r="F3026">
        <v>0</v>
      </c>
    </row>
    <row r="3027" spans="1:6" x14ac:dyDescent="0.25">
      <c r="A3027" t="s">
        <v>5712</v>
      </c>
      <c r="B3027" t="s">
        <v>5713</v>
      </c>
      <c r="C3027" s="1">
        <v>12042554.26</v>
      </c>
      <c r="D3027" s="1">
        <v>417720</v>
      </c>
      <c r="E3027">
        <v>0</v>
      </c>
      <c r="F3027" s="1">
        <v>12460274.26</v>
      </c>
    </row>
    <row r="3028" spans="1:6" x14ac:dyDescent="0.25">
      <c r="A3028" t="s">
        <v>5714</v>
      </c>
      <c r="B3028" t="s">
        <v>5715</v>
      </c>
      <c r="C3028" s="1">
        <v>12042554.26</v>
      </c>
      <c r="D3028" s="1">
        <v>417720</v>
      </c>
      <c r="E3028">
        <v>0</v>
      </c>
      <c r="F3028" s="1">
        <v>12460274.26</v>
      </c>
    </row>
    <row r="3029" spans="1:6" x14ac:dyDescent="0.25">
      <c r="A3029" t="s">
        <v>5716</v>
      </c>
      <c r="B3029" t="s">
        <v>5717</v>
      </c>
      <c r="C3029" s="1">
        <v>475000</v>
      </c>
      <c r="D3029">
        <v>0</v>
      </c>
      <c r="E3029">
        <v>0</v>
      </c>
      <c r="F3029" s="1">
        <v>475000</v>
      </c>
    </row>
    <row r="3030" spans="1:6" x14ac:dyDescent="0.25">
      <c r="A3030" t="s">
        <v>5718</v>
      </c>
      <c r="B3030" t="s">
        <v>5719</v>
      </c>
      <c r="C3030" s="1">
        <v>475000</v>
      </c>
      <c r="D3030">
        <v>0</v>
      </c>
      <c r="E3030">
        <v>0</v>
      </c>
      <c r="F3030" s="1">
        <v>475000</v>
      </c>
    </row>
    <row r="3031" spans="1:6" x14ac:dyDescent="0.25">
      <c r="A3031" t="s">
        <v>5720</v>
      </c>
      <c r="B3031" t="s">
        <v>5721</v>
      </c>
      <c r="C3031" s="1">
        <v>1574980.13</v>
      </c>
      <c r="D3031" s="1">
        <v>74351.63</v>
      </c>
      <c r="E3031">
        <v>0</v>
      </c>
      <c r="F3031" s="1">
        <v>1649331.76</v>
      </c>
    </row>
    <row r="3032" spans="1:6" x14ac:dyDescent="0.25">
      <c r="A3032" t="s">
        <v>5722</v>
      </c>
      <c r="B3032" t="s">
        <v>5723</v>
      </c>
      <c r="C3032" s="1">
        <v>989036.23</v>
      </c>
      <c r="D3032" s="1">
        <v>39615.85</v>
      </c>
      <c r="E3032">
        <v>0</v>
      </c>
      <c r="F3032" s="1">
        <v>1028652.08</v>
      </c>
    </row>
    <row r="3033" spans="1:6" x14ac:dyDescent="0.25">
      <c r="A3033" t="s">
        <v>5724</v>
      </c>
      <c r="B3033" t="s">
        <v>5725</v>
      </c>
      <c r="C3033" s="1">
        <v>989036.23</v>
      </c>
      <c r="D3033" s="1">
        <v>39615.85</v>
      </c>
      <c r="E3033">
        <v>0</v>
      </c>
      <c r="F3033" s="1">
        <v>1028652.08</v>
      </c>
    </row>
    <row r="3034" spans="1:6" x14ac:dyDescent="0.25">
      <c r="A3034" t="s">
        <v>5726</v>
      </c>
      <c r="B3034" t="s">
        <v>5727</v>
      </c>
      <c r="C3034" s="1">
        <v>58221.58</v>
      </c>
      <c r="D3034" s="1">
        <v>1814.81</v>
      </c>
      <c r="E3034">
        <v>0</v>
      </c>
      <c r="F3034" s="1">
        <v>60036.39</v>
      </c>
    </row>
    <row r="3035" spans="1:6" x14ac:dyDescent="0.25">
      <c r="A3035" t="s">
        <v>5728</v>
      </c>
      <c r="B3035" t="s">
        <v>5729</v>
      </c>
      <c r="C3035" s="1">
        <v>58221.58</v>
      </c>
      <c r="D3035" s="1">
        <v>1814.81</v>
      </c>
      <c r="E3035">
        <v>0</v>
      </c>
      <c r="F3035" s="1">
        <v>60036.39</v>
      </c>
    </row>
    <row r="3036" spans="1:6" x14ac:dyDescent="0.25">
      <c r="A3036" t="s">
        <v>5730</v>
      </c>
      <c r="B3036" t="s">
        <v>5731</v>
      </c>
      <c r="C3036">
        <v>0</v>
      </c>
      <c r="D3036">
        <v>0</v>
      </c>
      <c r="E3036">
        <v>0</v>
      </c>
      <c r="F3036">
        <v>0</v>
      </c>
    </row>
    <row r="3037" spans="1:6" x14ac:dyDescent="0.25">
      <c r="A3037" t="s">
        <v>5732</v>
      </c>
      <c r="B3037" t="s">
        <v>5733</v>
      </c>
      <c r="C3037">
        <v>0</v>
      </c>
      <c r="D3037">
        <v>0</v>
      </c>
      <c r="E3037">
        <v>0</v>
      </c>
      <c r="F3037">
        <v>0</v>
      </c>
    </row>
    <row r="3038" spans="1:6" x14ac:dyDescent="0.25">
      <c r="A3038" t="s">
        <v>5734</v>
      </c>
      <c r="B3038" t="s">
        <v>5735</v>
      </c>
      <c r="C3038" s="1">
        <v>527304.86</v>
      </c>
      <c r="D3038" s="1">
        <v>32920.97</v>
      </c>
      <c r="E3038">
        <v>0</v>
      </c>
      <c r="F3038" s="1">
        <v>560225.82999999996</v>
      </c>
    </row>
    <row r="3039" spans="1:6" x14ac:dyDescent="0.25">
      <c r="A3039" t="s">
        <v>5736</v>
      </c>
      <c r="B3039" t="s">
        <v>5737</v>
      </c>
      <c r="C3039" s="1">
        <v>527304.86</v>
      </c>
      <c r="D3039" s="1">
        <v>32920.97</v>
      </c>
      <c r="E3039">
        <v>0</v>
      </c>
      <c r="F3039" s="1">
        <v>560225.82999999996</v>
      </c>
    </row>
    <row r="3040" spans="1:6" x14ac:dyDescent="0.25">
      <c r="A3040" t="s">
        <v>5738</v>
      </c>
      <c r="B3040" t="s">
        <v>5739</v>
      </c>
      <c r="C3040">
        <v>0</v>
      </c>
      <c r="D3040">
        <v>0</v>
      </c>
      <c r="E3040">
        <v>0</v>
      </c>
      <c r="F3040">
        <v>0</v>
      </c>
    </row>
    <row r="3041" spans="1:6" x14ac:dyDescent="0.25">
      <c r="A3041" t="s">
        <v>5740</v>
      </c>
      <c r="B3041" t="s">
        <v>5741</v>
      </c>
      <c r="C3041">
        <v>0</v>
      </c>
      <c r="D3041">
        <v>0</v>
      </c>
      <c r="E3041">
        <v>0</v>
      </c>
      <c r="F3041">
        <v>0</v>
      </c>
    </row>
    <row r="3042" spans="1:6" x14ac:dyDescent="0.25">
      <c r="A3042" t="s">
        <v>5742</v>
      </c>
      <c r="B3042" t="s">
        <v>5743</v>
      </c>
      <c r="C3042">
        <v>0</v>
      </c>
      <c r="D3042">
        <v>0</v>
      </c>
      <c r="E3042">
        <v>0</v>
      </c>
      <c r="F3042">
        <v>0</v>
      </c>
    </row>
    <row r="3043" spans="1:6" x14ac:dyDescent="0.25">
      <c r="A3043" t="s">
        <v>5744</v>
      </c>
      <c r="B3043" t="s">
        <v>5745</v>
      </c>
      <c r="C3043">
        <v>417.46</v>
      </c>
      <c r="D3043">
        <v>0</v>
      </c>
      <c r="E3043">
        <v>0</v>
      </c>
      <c r="F3043">
        <v>417.46</v>
      </c>
    </row>
    <row r="3044" spans="1:6" x14ac:dyDescent="0.25">
      <c r="A3044" t="s">
        <v>5746</v>
      </c>
      <c r="B3044" t="s">
        <v>5745</v>
      </c>
      <c r="C3044">
        <v>417.46</v>
      </c>
      <c r="D3044">
        <v>0</v>
      </c>
      <c r="E3044">
        <v>0</v>
      </c>
      <c r="F3044">
        <v>417.46</v>
      </c>
    </row>
    <row r="3045" spans="1:6" x14ac:dyDescent="0.25">
      <c r="A3045" t="s">
        <v>5747</v>
      </c>
      <c r="B3045" t="s">
        <v>5748</v>
      </c>
      <c r="C3045" s="1">
        <v>15369218.98</v>
      </c>
      <c r="D3045" s="1">
        <v>968431.28</v>
      </c>
      <c r="E3045">
        <v>0</v>
      </c>
      <c r="F3045" s="1">
        <v>16337650.26</v>
      </c>
    </row>
    <row r="3046" spans="1:6" x14ac:dyDescent="0.25">
      <c r="A3046" t="s">
        <v>5749</v>
      </c>
      <c r="B3046" t="s">
        <v>5750</v>
      </c>
      <c r="C3046">
        <v>0</v>
      </c>
      <c r="D3046">
        <v>0</v>
      </c>
      <c r="E3046">
        <v>0</v>
      </c>
      <c r="F3046">
        <v>0</v>
      </c>
    </row>
    <row r="3047" spans="1:6" x14ac:dyDescent="0.25">
      <c r="A3047" t="s">
        <v>5751</v>
      </c>
      <c r="B3047" t="s">
        <v>5752</v>
      </c>
      <c r="C3047">
        <v>0</v>
      </c>
      <c r="D3047">
        <v>0</v>
      </c>
      <c r="E3047">
        <v>0</v>
      </c>
      <c r="F3047">
        <v>0</v>
      </c>
    </row>
    <row r="3048" spans="1:6" x14ac:dyDescent="0.25">
      <c r="A3048" t="s">
        <v>5753</v>
      </c>
      <c r="B3048" t="s">
        <v>5754</v>
      </c>
      <c r="C3048">
        <v>0</v>
      </c>
      <c r="D3048">
        <v>0</v>
      </c>
      <c r="E3048">
        <v>0</v>
      </c>
      <c r="F3048">
        <v>0</v>
      </c>
    </row>
    <row r="3049" spans="1:6" x14ac:dyDescent="0.25">
      <c r="A3049" t="s">
        <v>5755</v>
      </c>
      <c r="B3049" t="s">
        <v>5756</v>
      </c>
      <c r="C3049">
        <v>0</v>
      </c>
      <c r="D3049">
        <v>0</v>
      </c>
      <c r="E3049">
        <v>0</v>
      </c>
      <c r="F3049">
        <v>0</v>
      </c>
    </row>
    <row r="3050" spans="1:6" x14ac:dyDescent="0.25">
      <c r="A3050" t="s">
        <v>5757</v>
      </c>
      <c r="B3050" t="s">
        <v>5758</v>
      </c>
      <c r="C3050" s="1">
        <v>15341382.029999999</v>
      </c>
      <c r="D3050" s="1">
        <v>968431.28</v>
      </c>
      <c r="E3050">
        <v>0</v>
      </c>
      <c r="F3050" s="1">
        <v>16309813.310000001</v>
      </c>
    </row>
    <row r="3051" spans="1:6" x14ac:dyDescent="0.25">
      <c r="A3051" t="s">
        <v>5759</v>
      </c>
      <c r="B3051" t="s">
        <v>5760</v>
      </c>
      <c r="C3051" s="1">
        <v>13044957.689999999</v>
      </c>
      <c r="D3051" s="1">
        <v>968431.28</v>
      </c>
      <c r="E3051">
        <v>0</v>
      </c>
      <c r="F3051" s="1">
        <v>14013388.970000001</v>
      </c>
    </row>
    <row r="3052" spans="1:6" x14ac:dyDescent="0.25">
      <c r="A3052" t="s">
        <v>5761</v>
      </c>
      <c r="B3052" t="s">
        <v>5762</v>
      </c>
      <c r="C3052" s="1">
        <v>1282566.56</v>
      </c>
      <c r="D3052">
        <v>0</v>
      </c>
      <c r="E3052">
        <v>0</v>
      </c>
      <c r="F3052" s="1">
        <v>1282566.56</v>
      </c>
    </row>
    <row r="3053" spans="1:6" x14ac:dyDescent="0.25">
      <c r="A3053" t="s">
        <v>5763</v>
      </c>
      <c r="B3053" t="s">
        <v>5764</v>
      </c>
      <c r="C3053" s="1">
        <v>584792.9</v>
      </c>
      <c r="D3053">
        <v>0</v>
      </c>
      <c r="E3053">
        <v>0</v>
      </c>
      <c r="F3053" s="1">
        <v>584792.9</v>
      </c>
    </row>
    <row r="3054" spans="1:6" x14ac:dyDescent="0.25">
      <c r="A3054" t="s">
        <v>5765</v>
      </c>
      <c r="B3054" t="s">
        <v>5766</v>
      </c>
      <c r="C3054" s="1">
        <v>325842.84000000003</v>
      </c>
      <c r="D3054">
        <v>0</v>
      </c>
      <c r="E3054">
        <v>0</v>
      </c>
      <c r="F3054" s="1">
        <v>325842.84000000003</v>
      </c>
    </row>
    <row r="3055" spans="1:6" x14ac:dyDescent="0.25">
      <c r="A3055" t="s">
        <v>5767</v>
      </c>
      <c r="B3055" t="s">
        <v>5768</v>
      </c>
      <c r="C3055" s="1">
        <v>86520.36</v>
      </c>
      <c r="D3055">
        <v>0</v>
      </c>
      <c r="E3055">
        <v>0</v>
      </c>
      <c r="F3055" s="1">
        <v>86520.36</v>
      </c>
    </row>
    <row r="3056" spans="1:6" x14ac:dyDescent="0.25">
      <c r="A3056" t="s">
        <v>5769</v>
      </c>
      <c r="B3056" t="s">
        <v>5770</v>
      </c>
      <c r="C3056">
        <v>0</v>
      </c>
      <c r="D3056">
        <v>0</v>
      </c>
      <c r="E3056">
        <v>0</v>
      </c>
      <c r="F3056">
        <v>0</v>
      </c>
    </row>
    <row r="3057" spans="1:6" x14ac:dyDescent="0.25">
      <c r="A3057" t="s">
        <v>5771</v>
      </c>
      <c r="B3057" t="s">
        <v>5772</v>
      </c>
      <c r="C3057">
        <v>0</v>
      </c>
      <c r="D3057">
        <v>0</v>
      </c>
      <c r="E3057">
        <v>0</v>
      </c>
      <c r="F3057">
        <v>0</v>
      </c>
    </row>
    <row r="3058" spans="1:6" x14ac:dyDescent="0.25">
      <c r="A3058" t="s">
        <v>5773</v>
      </c>
      <c r="B3058" t="s">
        <v>5774</v>
      </c>
      <c r="C3058">
        <v>0</v>
      </c>
      <c r="D3058">
        <v>0</v>
      </c>
      <c r="E3058">
        <v>0</v>
      </c>
      <c r="F3058">
        <v>0</v>
      </c>
    </row>
    <row r="3059" spans="1:6" x14ac:dyDescent="0.25">
      <c r="A3059" t="s">
        <v>5775</v>
      </c>
      <c r="B3059" t="s">
        <v>5776</v>
      </c>
      <c r="C3059" s="1">
        <v>16701.68</v>
      </c>
      <c r="D3059">
        <v>0</v>
      </c>
      <c r="E3059">
        <v>0</v>
      </c>
      <c r="F3059" s="1">
        <v>16701.68</v>
      </c>
    </row>
    <row r="3060" spans="1:6" x14ac:dyDescent="0.25">
      <c r="A3060" t="s">
        <v>5777</v>
      </c>
      <c r="B3060" t="s">
        <v>5778</v>
      </c>
      <c r="C3060">
        <v>0</v>
      </c>
      <c r="D3060">
        <v>0</v>
      </c>
      <c r="E3060">
        <v>0</v>
      </c>
      <c r="F3060">
        <v>0</v>
      </c>
    </row>
    <row r="3061" spans="1:6" x14ac:dyDescent="0.25">
      <c r="A3061" t="s">
        <v>5779</v>
      </c>
      <c r="B3061" t="s">
        <v>5778</v>
      </c>
      <c r="C3061">
        <v>0</v>
      </c>
      <c r="D3061">
        <v>0</v>
      </c>
      <c r="E3061">
        <v>0</v>
      </c>
      <c r="F3061">
        <v>0</v>
      </c>
    </row>
    <row r="3062" spans="1:6" x14ac:dyDescent="0.25">
      <c r="A3062" t="s">
        <v>5780</v>
      </c>
      <c r="B3062" t="s">
        <v>5781</v>
      </c>
      <c r="C3062" s="1">
        <v>6908.96</v>
      </c>
      <c r="D3062">
        <v>0</v>
      </c>
      <c r="E3062">
        <v>0</v>
      </c>
      <c r="F3062" s="1">
        <v>6908.96</v>
      </c>
    </row>
    <row r="3063" spans="1:6" x14ac:dyDescent="0.25">
      <c r="A3063" t="s">
        <v>5782</v>
      </c>
      <c r="B3063" t="s">
        <v>5783</v>
      </c>
      <c r="C3063" s="1">
        <v>6908.96</v>
      </c>
      <c r="D3063">
        <v>0</v>
      </c>
      <c r="E3063">
        <v>0</v>
      </c>
      <c r="F3063" s="1">
        <v>6908.96</v>
      </c>
    </row>
    <row r="3064" spans="1:6" x14ac:dyDescent="0.25">
      <c r="A3064" t="s">
        <v>5784</v>
      </c>
      <c r="B3064" t="s">
        <v>5785</v>
      </c>
      <c r="C3064" s="1">
        <v>20927.990000000002</v>
      </c>
      <c r="D3064">
        <v>0</v>
      </c>
      <c r="E3064">
        <v>0</v>
      </c>
      <c r="F3064" s="1">
        <v>20927.990000000002</v>
      </c>
    </row>
    <row r="3065" spans="1:6" x14ac:dyDescent="0.25">
      <c r="A3065" t="s">
        <v>5786</v>
      </c>
      <c r="B3065" t="s">
        <v>5785</v>
      </c>
      <c r="C3065" s="1">
        <v>20927.990000000002</v>
      </c>
      <c r="D3065">
        <v>0</v>
      </c>
      <c r="E3065">
        <v>0</v>
      </c>
      <c r="F3065" s="1">
        <v>20927.990000000002</v>
      </c>
    </row>
    <row r="3066" spans="1:6" x14ac:dyDescent="0.25">
      <c r="A3066" t="s">
        <v>5787</v>
      </c>
      <c r="B3066" t="s">
        <v>5788</v>
      </c>
      <c r="C3066" s="1">
        <v>119223376.97</v>
      </c>
      <c r="D3066" s="1">
        <v>9527814.6699999999</v>
      </c>
      <c r="E3066">
        <v>0</v>
      </c>
      <c r="F3066" s="1">
        <v>128751191.64</v>
      </c>
    </row>
    <row r="3067" spans="1:6" x14ac:dyDescent="0.25">
      <c r="A3067" t="s">
        <v>5789</v>
      </c>
      <c r="B3067" t="s">
        <v>5790</v>
      </c>
      <c r="C3067" s="1">
        <v>5413.92</v>
      </c>
      <c r="D3067" s="1">
        <v>3200</v>
      </c>
      <c r="E3067">
        <v>0</v>
      </c>
      <c r="F3067" s="1">
        <v>8613.92</v>
      </c>
    </row>
    <row r="3068" spans="1:6" x14ac:dyDescent="0.25">
      <c r="A3068" t="s">
        <v>5791</v>
      </c>
      <c r="B3068" t="s">
        <v>5792</v>
      </c>
      <c r="C3068">
        <v>0</v>
      </c>
      <c r="D3068">
        <v>0</v>
      </c>
      <c r="E3068">
        <v>0</v>
      </c>
      <c r="F3068">
        <v>0</v>
      </c>
    </row>
    <row r="3069" spans="1:6" x14ac:dyDescent="0.25">
      <c r="A3069" t="s">
        <v>5793</v>
      </c>
      <c r="B3069" t="s">
        <v>5794</v>
      </c>
      <c r="C3069" s="1">
        <v>5413.92</v>
      </c>
      <c r="D3069" s="1">
        <v>3200</v>
      </c>
      <c r="E3069">
        <v>0</v>
      </c>
      <c r="F3069" s="1">
        <v>8613.92</v>
      </c>
    </row>
    <row r="3070" spans="1:6" x14ac:dyDescent="0.25">
      <c r="A3070" t="s">
        <v>5795</v>
      </c>
      <c r="B3070" t="s">
        <v>5796</v>
      </c>
      <c r="C3070" s="1">
        <v>6106639.0999999996</v>
      </c>
      <c r="D3070" s="1">
        <v>2420</v>
      </c>
      <c r="E3070">
        <v>0</v>
      </c>
      <c r="F3070" s="1">
        <v>6109059.0999999996</v>
      </c>
    </row>
    <row r="3071" spans="1:6" x14ac:dyDescent="0.25">
      <c r="A3071" t="s">
        <v>5797</v>
      </c>
      <c r="B3071" t="s">
        <v>5798</v>
      </c>
      <c r="C3071" s="1">
        <v>2613164</v>
      </c>
      <c r="D3071" s="1">
        <v>2420</v>
      </c>
      <c r="E3071">
        <v>0</v>
      </c>
      <c r="F3071" s="1">
        <v>2615584</v>
      </c>
    </row>
    <row r="3072" spans="1:6" x14ac:dyDescent="0.25">
      <c r="A3072" t="s">
        <v>5799</v>
      </c>
      <c r="B3072" t="s">
        <v>5800</v>
      </c>
      <c r="C3072" s="1">
        <v>114223.1</v>
      </c>
      <c r="D3072">
        <v>0</v>
      </c>
      <c r="E3072">
        <v>0</v>
      </c>
      <c r="F3072" s="1">
        <v>114223.1</v>
      </c>
    </row>
    <row r="3073" spans="1:6" x14ac:dyDescent="0.25">
      <c r="A3073" t="s">
        <v>5801</v>
      </c>
      <c r="B3073" t="s">
        <v>5802</v>
      </c>
      <c r="C3073" s="1">
        <v>3379252</v>
      </c>
      <c r="D3073">
        <v>0</v>
      </c>
      <c r="E3073">
        <v>0</v>
      </c>
      <c r="F3073" s="1">
        <v>3379252</v>
      </c>
    </row>
    <row r="3074" spans="1:6" x14ac:dyDescent="0.25">
      <c r="A3074" t="s">
        <v>5803</v>
      </c>
      <c r="B3074" t="s">
        <v>5804</v>
      </c>
      <c r="C3074">
        <v>0</v>
      </c>
      <c r="D3074">
        <v>0</v>
      </c>
      <c r="E3074">
        <v>0</v>
      </c>
      <c r="F3074">
        <v>0</v>
      </c>
    </row>
    <row r="3075" spans="1:6" x14ac:dyDescent="0.25">
      <c r="A3075" t="s">
        <v>5805</v>
      </c>
      <c r="B3075" t="s">
        <v>5806</v>
      </c>
      <c r="C3075" s="1">
        <v>14695375.289999999</v>
      </c>
      <c r="D3075" s="1">
        <v>116893.74</v>
      </c>
      <c r="E3075">
        <v>0</v>
      </c>
      <c r="F3075" s="1">
        <v>14812269.029999999</v>
      </c>
    </row>
    <row r="3076" spans="1:6" x14ac:dyDescent="0.25">
      <c r="A3076" t="s">
        <v>5807</v>
      </c>
      <c r="B3076" t="s">
        <v>5808</v>
      </c>
      <c r="C3076" s="1">
        <v>14617467.640000001</v>
      </c>
      <c r="D3076" s="1">
        <v>116893.74</v>
      </c>
      <c r="E3076">
        <v>0</v>
      </c>
      <c r="F3076" s="1">
        <v>14734361.380000001</v>
      </c>
    </row>
    <row r="3077" spans="1:6" x14ac:dyDescent="0.25">
      <c r="A3077" t="s">
        <v>5809</v>
      </c>
      <c r="B3077" t="s">
        <v>5810</v>
      </c>
      <c r="C3077" s="1">
        <v>77907.649999999994</v>
      </c>
      <c r="D3077">
        <v>0</v>
      </c>
      <c r="E3077">
        <v>0</v>
      </c>
      <c r="F3077" s="1">
        <v>77907.649999999994</v>
      </c>
    </row>
    <row r="3078" spans="1:6" x14ac:dyDescent="0.25">
      <c r="A3078" t="s">
        <v>5811</v>
      </c>
      <c r="B3078" t="s">
        <v>5812</v>
      </c>
      <c r="C3078">
        <v>0</v>
      </c>
      <c r="D3078">
        <v>0</v>
      </c>
      <c r="E3078">
        <v>0</v>
      </c>
      <c r="F3078">
        <v>0</v>
      </c>
    </row>
    <row r="3079" spans="1:6" x14ac:dyDescent="0.25">
      <c r="A3079" t="s">
        <v>5813</v>
      </c>
      <c r="B3079" t="s">
        <v>3240</v>
      </c>
      <c r="C3079" s="1">
        <v>21547652.030000001</v>
      </c>
      <c r="D3079" s="1">
        <v>14541.94</v>
      </c>
      <c r="E3079">
        <v>0</v>
      </c>
      <c r="F3079" s="1">
        <v>21562193.969999999</v>
      </c>
    </row>
    <row r="3080" spans="1:6" x14ac:dyDescent="0.25">
      <c r="A3080" t="s">
        <v>5814</v>
      </c>
      <c r="B3080" t="s">
        <v>5815</v>
      </c>
      <c r="C3080" s="1">
        <v>4591885.66</v>
      </c>
      <c r="D3080" s="1">
        <v>14541.94</v>
      </c>
      <c r="E3080">
        <v>0</v>
      </c>
      <c r="F3080" s="1">
        <v>4606427.5999999996</v>
      </c>
    </row>
    <row r="3081" spans="1:6" x14ac:dyDescent="0.25">
      <c r="A3081" t="s">
        <v>5816</v>
      </c>
      <c r="B3081" t="s">
        <v>5817</v>
      </c>
      <c r="C3081" s="1">
        <v>16629431.369999999</v>
      </c>
      <c r="D3081">
        <v>0</v>
      </c>
      <c r="E3081">
        <v>0</v>
      </c>
      <c r="F3081" s="1">
        <v>16629431.369999999</v>
      </c>
    </row>
    <row r="3082" spans="1:6" x14ac:dyDescent="0.25">
      <c r="A3082" t="s">
        <v>5818</v>
      </c>
      <c r="B3082" t="s">
        <v>5819</v>
      </c>
      <c r="C3082" s="1">
        <v>326335</v>
      </c>
      <c r="D3082">
        <v>0</v>
      </c>
      <c r="E3082">
        <v>0</v>
      </c>
      <c r="F3082" s="1">
        <v>326335</v>
      </c>
    </row>
    <row r="3083" spans="1:6" x14ac:dyDescent="0.25">
      <c r="A3083" t="s">
        <v>5820</v>
      </c>
      <c r="B3083" t="s">
        <v>5821</v>
      </c>
      <c r="C3083" s="1">
        <v>2421</v>
      </c>
      <c r="D3083">
        <v>0</v>
      </c>
      <c r="E3083">
        <v>0</v>
      </c>
      <c r="F3083" s="1">
        <v>2421</v>
      </c>
    </row>
    <row r="3084" spans="1:6" x14ac:dyDescent="0.25">
      <c r="A3084" t="s">
        <v>5822</v>
      </c>
      <c r="B3084" t="s">
        <v>5823</v>
      </c>
      <c r="C3084">
        <v>0</v>
      </c>
      <c r="D3084">
        <v>0</v>
      </c>
      <c r="E3084">
        <v>0</v>
      </c>
      <c r="F3084">
        <v>0</v>
      </c>
    </row>
    <row r="3085" spans="1:6" x14ac:dyDescent="0.25">
      <c r="A3085" t="s">
        <v>5824</v>
      </c>
      <c r="B3085" t="s">
        <v>5825</v>
      </c>
      <c r="C3085" s="1">
        <v>2421</v>
      </c>
      <c r="D3085">
        <v>0</v>
      </c>
      <c r="E3085">
        <v>0</v>
      </c>
      <c r="F3085" s="1">
        <v>2421</v>
      </c>
    </row>
    <row r="3086" spans="1:6" x14ac:dyDescent="0.25">
      <c r="A3086" t="s">
        <v>5826</v>
      </c>
      <c r="B3086" t="s">
        <v>5827</v>
      </c>
      <c r="C3086">
        <v>0</v>
      </c>
      <c r="D3086">
        <v>0</v>
      </c>
      <c r="E3086">
        <v>0</v>
      </c>
      <c r="F3086">
        <v>0</v>
      </c>
    </row>
    <row r="3087" spans="1:6" x14ac:dyDescent="0.25">
      <c r="A3087" t="s">
        <v>5828</v>
      </c>
      <c r="B3087" t="s">
        <v>5829</v>
      </c>
      <c r="C3087" s="1">
        <v>44821437</v>
      </c>
      <c r="D3087" s="1">
        <v>3221051</v>
      </c>
      <c r="E3087">
        <v>0</v>
      </c>
      <c r="F3087" s="1">
        <v>48042488</v>
      </c>
    </row>
    <row r="3088" spans="1:6" x14ac:dyDescent="0.25">
      <c r="A3088" t="s">
        <v>5830</v>
      </c>
      <c r="B3088" t="s">
        <v>5831</v>
      </c>
      <c r="C3088" s="1">
        <v>44821437</v>
      </c>
      <c r="D3088" s="1">
        <v>3221051</v>
      </c>
      <c r="E3088">
        <v>0</v>
      </c>
      <c r="F3088" s="1">
        <v>48042488</v>
      </c>
    </row>
    <row r="3089" spans="1:6" x14ac:dyDescent="0.25">
      <c r="A3089" t="s">
        <v>5832</v>
      </c>
      <c r="B3089" t="s">
        <v>5788</v>
      </c>
      <c r="C3089" s="1">
        <v>32044438.629999999</v>
      </c>
      <c r="D3089" s="1">
        <v>6169707.9900000002</v>
      </c>
      <c r="E3089">
        <v>0</v>
      </c>
      <c r="F3089" s="1">
        <v>38214146.619999997</v>
      </c>
    </row>
    <row r="3090" spans="1:6" x14ac:dyDescent="0.25">
      <c r="A3090" t="s">
        <v>5833</v>
      </c>
      <c r="B3090" t="s">
        <v>5834</v>
      </c>
      <c r="C3090" s="1">
        <v>443676.39</v>
      </c>
      <c r="D3090">
        <v>0</v>
      </c>
      <c r="E3090">
        <v>0</v>
      </c>
      <c r="F3090" s="1">
        <v>443676.39</v>
      </c>
    </row>
    <row r="3091" spans="1:6" x14ac:dyDescent="0.25">
      <c r="A3091" t="s">
        <v>5835</v>
      </c>
      <c r="B3091" t="s">
        <v>5836</v>
      </c>
      <c r="C3091" s="1">
        <v>24093.200000000001</v>
      </c>
      <c r="D3091" s="1">
        <v>169708</v>
      </c>
      <c r="E3091">
        <v>0</v>
      </c>
      <c r="F3091" s="1">
        <v>193801.2</v>
      </c>
    </row>
    <row r="3092" spans="1:6" x14ac:dyDescent="0.25">
      <c r="A3092" t="s">
        <v>5837</v>
      </c>
      <c r="B3092" t="s">
        <v>5838</v>
      </c>
      <c r="C3092">
        <v>0</v>
      </c>
      <c r="D3092">
        <v>0</v>
      </c>
      <c r="E3092">
        <v>0</v>
      </c>
      <c r="F3092">
        <v>0</v>
      </c>
    </row>
    <row r="3093" spans="1:6" x14ac:dyDescent="0.25">
      <c r="A3093" t="s">
        <v>5839</v>
      </c>
      <c r="B3093" t="s">
        <v>5840</v>
      </c>
      <c r="C3093">
        <v>0</v>
      </c>
      <c r="D3093">
        <v>0</v>
      </c>
      <c r="E3093">
        <v>0</v>
      </c>
      <c r="F3093">
        <v>0</v>
      </c>
    </row>
    <row r="3094" spans="1:6" x14ac:dyDescent="0.25">
      <c r="A3094" t="s">
        <v>5841</v>
      </c>
      <c r="B3094" t="s">
        <v>5842</v>
      </c>
      <c r="C3094" s="1">
        <v>2900</v>
      </c>
      <c r="D3094">
        <v>0</v>
      </c>
      <c r="E3094">
        <v>0</v>
      </c>
      <c r="F3094" s="1">
        <v>2900</v>
      </c>
    </row>
    <row r="3095" spans="1:6" x14ac:dyDescent="0.25">
      <c r="A3095" t="s">
        <v>5843</v>
      </c>
      <c r="B3095" t="s">
        <v>5844</v>
      </c>
      <c r="C3095">
        <v>0</v>
      </c>
      <c r="D3095">
        <v>0</v>
      </c>
      <c r="E3095">
        <v>0</v>
      </c>
      <c r="F3095">
        <v>0</v>
      </c>
    </row>
    <row r="3096" spans="1:6" x14ac:dyDescent="0.25">
      <c r="A3096" t="s">
        <v>5845</v>
      </c>
      <c r="B3096" t="s">
        <v>5846</v>
      </c>
      <c r="C3096">
        <v>0</v>
      </c>
      <c r="D3096">
        <v>0</v>
      </c>
      <c r="E3096">
        <v>0</v>
      </c>
      <c r="F3096">
        <v>0</v>
      </c>
    </row>
    <row r="3097" spans="1:6" x14ac:dyDescent="0.25">
      <c r="A3097" t="s">
        <v>5847</v>
      </c>
      <c r="B3097" t="s">
        <v>5848</v>
      </c>
      <c r="C3097" s="1">
        <v>31570769.039999999</v>
      </c>
      <c r="D3097" s="1">
        <v>5999999.9900000002</v>
      </c>
      <c r="E3097">
        <v>0</v>
      </c>
      <c r="F3097" s="1">
        <v>37570769.030000001</v>
      </c>
    </row>
    <row r="3098" spans="1:6" x14ac:dyDescent="0.25">
      <c r="A3098" t="s">
        <v>5849</v>
      </c>
      <c r="B3098" t="s">
        <v>5850</v>
      </c>
      <c r="C3098">
        <v>0</v>
      </c>
      <c r="D3098">
        <v>0</v>
      </c>
      <c r="E3098">
        <v>0</v>
      </c>
      <c r="F3098">
        <v>0</v>
      </c>
    </row>
    <row r="3099" spans="1:6" x14ac:dyDescent="0.25">
      <c r="A3099" t="s">
        <v>5851</v>
      </c>
      <c r="B3099" t="s">
        <v>5852</v>
      </c>
      <c r="C3099" s="1">
        <v>3000</v>
      </c>
      <c r="D3099">
        <v>0</v>
      </c>
      <c r="E3099">
        <v>0</v>
      </c>
      <c r="F3099" s="1">
        <v>3000</v>
      </c>
    </row>
    <row r="3100" spans="1:6" x14ac:dyDescent="0.25">
      <c r="A3100" t="s">
        <v>5853</v>
      </c>
      <c r="B3100" t="s">
        <v>5854</v>
      </c>
      <c r="C3100">
        <v>0</v>
      </c>
      <c r="D3100">
        <v>0</v>
      </c>
      <c r="E3100">
        <v>0</v>
      </c>
      <c r="F3100">
        <v>0</v>
      </c>
    </row>
    <row r="3101" spans="1:6" x14ac:dyDescent="0.25">
      <c r="A3101" t="s">
        <v>5855</v>
      </c>
      <c r="B3101" t="s">
        <v>4769</v>
      </c>
      <c r="C3101" s="1">
        <v>663177157.89999998</v>
      </c>
      <c r="D3101" s="1">
        <v>83769399.549999997</v>
      </c>
      <c r="E3101" s="1">
        <v>294777.52</v>
      </c>
      <c r="F3101" s="1">
        <v>746651779.92999995</v>
      </c>
    </row>
    <row r="3102" spans="1:6" x14ac:dyDescent="0.25">
      <c r="A3102" t="s">
        <v>135</v>
      </c>
      <c r="B3102" t="s">
        <v>3001</v>
      </c>
      <c r="C3102">
        <v>0</v>
      </c>
      <c r="D3102">
        <v>0</v>
      </c>
      <c r="E3102">
        <v>0</v>
      </c>
      <c r="F3102">
        <v>0</v>
      </c>
    </row>
    <row r="3103" spans="1:6" x14ac:dyDescent="0.25">
      <c r="A3103" t="s">
        <v>5856</v>
      </c>
      <c r="B3103" t="s">
        <v>5857</v>
      </c>
      <c r="C3103">
        <v>0</v>
      </c>
      <c r="D3103">
        <v>0</v>
      </c>
      <c r="E3103">
        <v>0</v>
      </c>
      <c r="F3103">
        <v>0</v>
      </c>
    </row>
    <row r="3104" spans="1:6" x14ac:dyDescent="0.25">
      <c r="A3104" t="s">
        <v>5858</v>
      </c>
      <c r="B3104" t="s">
        <v>5857</v>
      </c>
      <c r="C3104">
        <v>0</v>
      </c>
      <c r="D3104">
        <v>0</v>
      </c>
      <c r="E3104">
        <v>0</v>
      </c>
      <c r="F3104">
        <v>0</v>
      </c>
    </row>
    <row r="3105" spans="1:6" x14ac:dyDescent="0.25">
      <c r="A3105" t="s">
        <v>5859</v>
      </c>
      <c r="B3105" t="s">
        <v>5860</v>
      </c>
      <c r="C3105">
        <v>0</v>
      </c>
      <c r="D3105">
        <v>0</v>
      </c>
      <c r="E3105">
        <v>0</v>
      </c>
      <c r="F3105">
        <v>0</v>
      </c>
    </row>
    <row r="3106" spans="1:6" x14ac:dyDescent="0.25">
      <c r="A3106" t="s">
        <v>5861</v>
      </c>
      <c r="B3106" t="s">
        <v>5862</v>
      </c>
      <c r="C3106">
        <v>0</v>
      </c>
      <c r="D3106">
        <v>0</v>
      </c>
      <c r="E3106">
        <v>0</v>
      </c>
      <c r="F3106">
        <v>0</v>
      </c>
    </row>
    <row r="3107" spans="1:6" x14ac:dyDescent="0.25">
      <c r="A3107" t="s">
        <v>5863</v>
      </c>
      <c r="B3107" t="s">
        <v>5864</v>
      </c>
      <c r="C3107">
        <v>0</v>
      </c>
      <c r="D3107">
        <v>0</v>
      </c>
      <c r="E3107">
        <v>0</v>
      </c>
      <c r="F3107">
        <v>0</v>
      </c>
    </row>
    <row r="3108" spans="1:6" x14ac:dyDescent="0.25">
      <c r="A3108" t="s">
        <v>5865</v>
      </c>
      <c r="B3108" t="s">
        <v>5866</v>
      </c>
      <c r="C3108">
        <v>0</v>
      </c>
      <c r="D3108">
        <v>0</v>
      </c>
      <c r="E3108">
        <v>0</v>
      </c>
      <c r="F3108">
        <v>0</v>
      </c>
    </row>
    <row r="3109" spans="1:6" x14ac:dyDescent="0.25">
      <c r="A3109" t="s">
        <v>5867</v>
      </c>
      <c r="B3109" t="s">
        <v>5868</v>
      </c>
      <c r="C3109">
        <v>0</v>
      </c>
      <c r="D3109">
        <v>0</v>
      </c>
      <c r="E3109">
        <v>0</v>
      </c>
      <c r="F3109">
        <v>0</v>
      </c>
    </row>
    <row r="3110" spans="1:6" x14ac:dyDescent="0.25">
      <c r="A3110" t="s">
        <v>5869</v>
      </c>
      <c r="B3110" t="s">
        <v>5870</v>
      </c>
      <c r="C3110">
        <v>0</v>
      </c>
      <c r="D3110">
        <v>0</v>
      </c>
      <c r="E3110">
        <v>0</v>
      </c>
      <c r="F3110">
        <v>0</v>
      </c>
    </row>
    <row r="3111" spans="1:6" x14ac:dyDescent="0.25">
      <c r="A3111" t="s">
        <v>37</v>
      </c>
      <c r="B3111" t="s">
        <v>3005</v>
      </c>
      <c r="C3111" s="1">
        <v>45019327.770000003</v>
      </c>
      <c r="D3111" s="1">
        <v>1991666.85</v>
      </c>
      <c r="E3111">
        <v>0</v>
      </c>
      <c r="F3111" s="1">
        <v>47010994.619999997</v>
      </c>
    </row>
    <row r="3112" spans="1:6" x14ac:dyDescent="0.25">
      <c r="A3112" t="s">
        <v>5871</v>
      </c>
      <c r="B3112" t="s">
        <v>5872</v>
      </c>
      <c r="C3112" s="1">
        <v>45019327.770000003</v>
      </c>
      <c r="D3112" s="1">
        <v>1991666.85</v>
      </c>
      <c r="E3112">
        <v>0</v>
      </c>
      <c r="F3112" s="1">
        <v>47010994.619999997</v>
      </c>
    </row>
    <row r="3113" spans="1:6" x14ac:dyDescent="0.25">
      <c r="A3113" t="s">
        <v>5873</v>
      </c>
      <c r="B3113" t="s">
        <v>5860</v>
      </c>
      <c r="C3113" s="1">
        <v>9750818.6899999995</v>
      </c>
      <c r="D3113" s="1">
        <v>708333.37</v>
      </c>
      <c r="E3113">
        <v>0</v>
      </c>
      <c r="F3113" s="1">
        <v>10459152.060000001</v>
      </c>
    </row>
    <row r="3114" spans="1:6" x14ac:dyDescent="0.25">
      <c r="A3114" t="s">
        <v>5874</v>
      </c>
      <c r="B3114" t="s">
        <v>5875</v>
      </c>
      <c r="C3114" s="1">
        <v>19110175.829999998</v>
      </c>
      <c r="D3114" s="1">
        <v>641666.74</v>
      </c>
      <c r="E3114">
        <v>0</v>
      </c>
      <c r="F3114" s="1">
        <v>19751842.57</v>
      </c>
    </row>
    <row r="3115" spans="1:6" x14ac:dyDescent="0.25">
      <c r="A3115" t="s">
        <v>5876</v>
      </c>
      <c r="B3115" t="s">
        <v>5864</v>
      </c>
      <c r="C3115" s="1">
        <v>16158333.25</v>
      </c>
      <c r="D3115" s="1">
        <v>641666.74</v>
      </c>
      <c r="E3115">
        <v>0</v>
      </c>
      <c r="F3115" s="1">
        <v>16799999.989999998</v>
      </c>
    </row>
    <row r="3116" spans="1:6" x14ac:dyDescent="0.25">
      <c r="A3116" t="s">
        <v>5877</v>
      </c>
      <c r="B3116" t="s">
        <v>5878</v>
      </c>
      <c r="C3116">
        <v>0</v>
      </c>
      <c r="D3116">
        <v>0</v>
      </c>
      <c r="E3116">
        <v>0</v>
      </c>
      <c r="F3116">
        <v>0</v>
      </c>
    </row>
    <row r="3117" spans="1:6" x14ac:dyDescent="0.25">
      <c r="A3117" t="s">
        <v>5879</v>
      </c>
      <c r="B3117" t="s">
        <v>5880</v>
      </c>
      <c r="C3117">
        <v>0</v>
      </c>
      <c r="D3117">
        <v>0</v>
      </c>
      <c r="E3117">
        <v>0</v>
      </c>
      <c r="F3117">
        <v>0</v>
      </c>
    </row>
    <row r="3118" spans="1:6" x14ac:dyDescent="0.25">
      <c r="A3118" t="s">
        <v>136</v>
      </c>
      <c r="B3118" t="s">
        <v>3015</v>
      </c>
      <c r="C3118">
        <v>0</v>
      </c>
      <c r="D3118">
        <v>0</v>
      </c>
      <c r="E3118">
        <v>0</v>
      </c>
      <c r="F3118">
        <v>0</v>
      </c>
    </row>
    <row r="3119" spans="1:6" x14ac:dyDescent="0.25">
      <c r="A3119" t="s">
        <v>5881</v>
      </c>
      <c r="B3119" t="s">
        <v>5882</v>
      </c>
      <c r="C3119">
        <v>0</v>
      </c>
      <c r="D3119">
        <v>0</v>
      </c>
      <c r="E3119">
        <v>0</v>
      </c>
      <c r="F3119">
        <v>0</v>
      </c>
    </row>
    <row r="3120" spans="1:6" x14ac:dyDescent="0.25">
      <c r="A3120" t="s">
        <v>5883</v>
      </c>
      <c r="B3120" t="s">
        <v>5884</v>
      </c>
      <c r="C3120">
        <v>0</v>
      </c>
      <c r="D3120">
        <v>0</v>
      </c>
      <c r="E3120">
        <v>0</v>
      </c>
      <c r="F3120">
        <v>0</v>
      </c>
    </row>
    <row r="3121" spans="1:6" x14ac:dyDescent="0.25">
      <c r="A3121" t="s">
        <v>5885</v>
      </c>
      <c r="B3121" t="s">
        <v>5886</v>
      </c>
      <c r="C3121">
        <v>0</v>
      </c>
      <c r="D3121">
        <v>0</v>
      </c>
      <c r="E3121">
        <v>0</v>
      </c>
      <c r="F3121">
        <v>0</v>
      </c>
    </row>
    <row r="3122" spans="1:6" x14ac:dyDescent="0.25">
      <c r="A3122" t="s">
        <v>5887</v>
      </c>
      <c r="B3122" t="s">
        <v>5888</v>
      </c>
      <c r="C3122">
        <v>0</v>
      </c>
      <c r="D3122">
        <v>0</v>
      </c>
      <c r="E3122">
        <v>0</v>
      </c>
      <c r="F3122">
        <v>0</v>
      </c>
    </row>
    <row r="3123" spans="1:6" x14ac:dyDescent="0.25">
      <c r="A3123" t="s">
        <v>5889</v>
      </c>
      <c r="B3123" t="s">
        <v>5890</v>
      </c>
      <c r="C3123">
        <v>0</v>
      </c>
      <c r="D3123">
        <v>0</v>
      </c>
      <c r="E3123">
        <v>0</v>
      </c>
      <c r="F3123">
        <v>0</v>
      </c>
    </row>
    <row r="3124" spans="1:6" x14ac:dyDescent="0.25">
      <c r="A3124" t="s">
        <v>5891</v>
      </c>
      <c r="B3124" t="s">
        <v>5892</v>
      </c>
      <c r="C3124">
        <v>0</v>
      </c>
      <c r="D3124">
        <v>0</v>
      </c>
      <c r="E3124">
        <v>0</v>
      </c>
      <c r="F3124">
        <v>0</v>
      </c>
    </row>
    <row r="3125" spans="1:6" x14ac:dyDescent="0.25">
      <c r="A3125" t="s">
        <v>5893</v>
      </c>
      <c r="B3125" t="s">
        <v>5894</v>
      </c>
      <c r="C3125">
        <v>0</v>
      </c>
      <c r="D3125">
        <v>0</v>
      </c>
      <c r="E3125">
        <v>0</v>
      </c>
      <c r="F3125">
        <v>0</v>
      </c>
    </row>
    <row r="3126" spans="1:6" x14ac:dyDescent="0.25">
      <c r="A3126" t="s">
        <v>5895</v>
      </c>
      <c r="B3126" t="s">
        <v>5896</v>
      </c>
      <c r="C3126">
        <v>0</v>
      </c>
      <c r="D3126">
        <v>0</v>
      </c>
      <c r="E3126">
        <v>0</v>
      </c>
      <c r="F3126">
        <v>0</v>
      </c>
    </row>
    <row r="3127" spans="1:6" x14ac:dyDescent="0.25">
      <c r="A3127" t="s">
        <v>38</v>
      </c>
      <c r="B3127" t="s">
        <v>3018</v>
      </c>
      <c r="C3127" s="1">
        <v>101656319.05</v>
      </c>
      <c r="D3127" s="1">
        <v>10931886.15</v>
      </c>
      <c r="E3127">
        <v>0</v>
      </c>
      <c r="F3127" s="1">
        <v>112588205.2</v>
      </c>
    </row>
    <row r="3128" spans="1:6" x14ac:dyDescent="0.25">
      <c r="A3128" t="s">
        <v>5897</v>
      </c>
      <c r="B3128" t="s">
        <v>5898</v>
      </c>
      <c r="C3128" s="1">
        <v>88538902.650000006</v>
      </c>
      <c r="D3128" s="1">
        <v>274322.37</v>
      </c>
      <c r="E3128">
        <v>0</v>
      </c>
      <c r="F3128" s="1">
        <v>88813225.019999996</v>
      </c>
    </row>
    <row r="3129" spans="1:6" x14ac:dyDescent="0.25">
      <c r="A3129" t="s">
        <v>5899</v>
      </c>
      <c r="B3129" t="s">
        <v>5898</v>
      </c>
      <c r="C3129" s="1">
        <v>88538902.650000006</v>
      </c>
      <c r="D3129" s="1">
        <v>274322.37</v>
      </c>
      <c r="E3129">
        <v>0</v>
      </c>
      <c r="F3129" s="1">
        <v>88813225.019999996</v>
      </c>
    </row>
    <row r="3130" spans="1:6" x14ac:dyDescent="0.25">
      <c r="A3130" t="s">
        <v>5900</v>
      </c>
      <c r="B3130" t="s">
        <v>5898</v>
      </c>
      <c r="C3130" s="1">
        <v>60103082.759999998</v>
      </c>
      <c r="D3130">
        <v>0</v>
      </c>
      <c r="E3130">
        <v>0</v>
      </c>
      <c r="F3130" s="1">
        <v>60103082.759999998</v>
      </c>
    </row>
    <row r="3131" spans="1:6" x14ac:dyDescent="0.25">
      <c r="A3131" t="s">
        <v>5901</v>
      </c>
      <c r="B3131" t="s">
        <v>5902</v>
      </c>
      <c r="C3131" s="1">
        <v>1226338.8</v>
      </c>
      <c r="D3131">
        <v>0</v>
      </c>
      <c r="E3131">
        <v>0</v>
      </c>
      <c r="F3131" s="1">
        <v>1226338.8</v>
      </c>
    </row>
    <row r="3132" spans="1:6" x14ac:dyDescent="0.25">
      <c r="A3132" t="s">
        <v>5903</v>
      </c>
      <c r="B3132" t="s">
        <v>5904</v>
      </c>
      <c r="C3132" s="1">
        <v>8451359.8100000005</v>
      </c>
      <c r="D3132" s="1">
        <v>274322.37</v>
      </c>
      <c r="E3132">
        <v>0</v>
      </c>
      <c r="F3132" s="1">
        <v>8725682.1799999997</v>
      </c>
    </row>
    <row r="3133" spans="1:6" x14ac:dyDescent="0.25">
      <c r="A3133" t="s">
        <v>5905</v>
      </c>
      <c r="B3133" t="s">
        <v>5906</v>
      </c>
      <c r="C3133" s="1">
        <v>16445262</v>
      </c>
      <c r="D3133">
        <v>0</v>
      </c>
      <c r="E3133">
        <v>0</v>
      </c>
      <c r="F3133" s="1">
        <v>16445262</v>
      </c>
    </row>
    <row r="3134" spans="1:6" x14ac:dyDescent="0.25">
      <c r="A3134" t="s">
        <v>5907</v>
      </c>
      <c r="B3134" t="s">
        <v>5908</v>
      </c>
      <c r="C3134" s="1">
        <v>419904</v>
      </c>
      <c r="D3134">
        <v>0</v>
      </c>
      <c r="E3134">
        <v>0</v>
      </c>
      <c r="F3134" s="1">
        <v>419904</v>
      </c>
    </row>
    <row r="3135" spans="1:6" x14ac:dyDescent="0.25">
      <c r="A3135" t="s">
        <v>5909</v>
      </c>
      <c r="B3135" t="s">
        <v>5910</v>
      </c>
      <c r="C3135" s="1">
        <v>1892955.28</v>
      </c>
      <c r="D3135">
        <v>0</v>
      </c>
      <c r="E3135">
        <v>0</v>
      </c>
      <c r="F3135" s="1">
        <v>1892955.28</v>
      </c>
    </row>
    <row r="3136" spans="1:6" x14ac:dyDescent="0.25">
      <c r="A3136" t="s">
        <v>5911</v>
      </c>
      <c r="B3136" t="s">
        <v>5912</v>
      </c>
      <c r="C3136">
        <v>0</v>
      </c>
      <c r="D3136">
        <v>0</v>
      </c>
      <c r="E3136">
        <v>0</v>
      </c>
      <c r="F3136">
        <v>0</v>
      </c>
    </row>
    <row r="3137" spans="1:6" x14ac:dyDescent="0.25">
      <c r="A3137" t="s">
        <v>5913</v>
      </c>
      <c r="B3137" t="s">
        <v>5914</v>
      </c>
      <c r="C3137">
        <v>0</v>
      </c>
      <c r="D3137">
        <v>0</v>
      </c>
      <c r="E3137">
        <v>0</v>
      </c>
      <c r="F3137">
        <v>0</v>
      </c>
    </row>
    <row r="3138" spans="1:6" x14ac:dyDescent="0.25">
      <c r="A3138" t="s">
        <v>5915</v>
      </c>
      <c r="B3138" t="s">
        <v>5916</v>
      </c>
      <c r="C3138">
        <v>0</v>
      </c>
      <c r="D3138">
        <v>0</v>
      </c>
      <c r="E3138">
        <v>0</v>
      </c>
      <c r="F3138">
        <v>0</v>
      </c>
    </row>
    <row r="3139" spans="1:6" x14ac:dyDescent="0.25">
      <c r="A3139" t="s">
        <v>5917</v>
      </c>
      <c r="B3139" t="s">
        <v>5918</v>
      </c>
      <c r="C3139">
        <v>0</v>
      </c>
      <c r="D3139">
        <v>0</v>
      </c>
      <c r="E3139">
        <v>0</v>
      </c>
      <c r="F3139">
        <v>0</v>
      </c>
    </row>
    <row r="3140" spans="1:6" x14ac:dyDescent="0.25">
      <c r="A3140" t="s">
        <v>5919</v>
      </c>
      <c r="B3140" t="s">
        <v>5920</v>
      </c>
      <c r="C3140">
        <v>0</v>
      </c>
      <c r="D3140">
        <v>0</v>
      </c>
      <c r="E3140">
        <v>0</v>
      </c>
      <c r="F3140">
        <v>0</v>
      </c>
    </row>
    <row r="3141" spans="1:6" x14ac:dyDescent="0.25">
      <c r="A3141" t="s">
        <v>5921</v>
      </c>
      <c r="B3141" t="s">
        <v>5922</v>
      </c>
      <c r="C3141" s="1">
        <v>13117416.4</v>
      </c>
      <c r="D3141" s="1">
        <v>10657563.779999999</v>
      </c>
      <c r="E3141">
        <v>0</v>
      </c>
      <c r="F3141" s="1">
        <v>23774980.18</v>
      </c>
    </row>
    <row r="3142" spans="1:6" x14ac:dyDescent="0.25">
      <c r="A3142" t="s">
        <v>5923</v>
      </c>
      <c r="B3142" t="s">
        <v>5924</v>
      </c>
      <c r="C3142">
        <v>0</v>
      </c>
      <c r="D3142">
        <v>0</v>
      </c>
      <c r="E3142">
        <v>0</v>
      </c>
      <c r="F3142">
        <v>0</v>
      </c>
    </row>
    <row r="3143" spans="1:6" x14ac:dyDescent="0.25">
      <c r="A3143" t="s">
        <v>5925</v>
      </c>
      <c r="B3143" t="s">
        <v>5926</v>
      </c>
      <c r="C3143">
        <v>0</v>
      </c>
      <c r="D3143">
        <v>0</v>
      </c>
      <c r="E3143">
        <v>0</v>
      </c>
      <c r="F3143">
        <v>0</v>
      </c>
    </row>
    <row r="3144" spans="1:6" x14ac:dyDescent="0.25">
      <c r="A3144" t="s">
        <v>5927</v>
      </c>
      <c r="B3144" t="s">
        <v>5928</v>
      </c>
      <c r="C3144">
        <v>0</v>
      </c>
      <c r="D3144">
        <v>0</v>
      </c>
      <c r="E3144">
        <v>0</v>
      </c>
      <c r="F3144">
        <v>0</v>
      </c>
    </row>
    <row r="3145" spans="1:6" x14ac:dyDescent="0.25">
      <c r="A3145" t="s">
        <v>5929</v>
      </c>
      <c r="B3145" t="s">
        <v>5930</v>
      </c>
      <c r="C3145">
        <v>0</v>
      </c>
      <c r="D3145">
        <v>0</v>
      </c>
      <c r="E3145">
        <v>0</v>
      </c>
      <c r="F3145">
        <v>0</v>
      </c>
    </row>
    <row r="3146" spans="1:6" x14ac:dyDescent="0.25">
      <c r="A3146" t="s">
        <v>5931</v>
      </c>
      <c r="B3146" t="s">
        <v>5932</v>
      </c>
      <c r="C3146" s="1">
        <v>8017416.4000000004</v>
      </c>
      <c r="D3146" s="1">
        <v>10657563.779999999</v>
      </c>
      <c r="E3146">
        <v>0</v>
      </c>
      <c r="F3146" s="1">
        <v>18674980.18</v>
      </c>
    </row>
    <row r="3147" spans="1:6" x14ac:dyDescent="0.25">
      <c r="A3147" t="s">
        <v>5933</v>
      </c>
      <c r="B3147" t="s">
        <v>5934</v>
      </c>
      <c r="C3147">
        <v>0</v>
      </c>
      <c r="D3147">
        <v>0</v>
      </c>
      <c r="E3147">
        <v>0</v>
      </c>
      <c r="F3147">
        <v>0</v>
      </c>
    </row>
    <row r="3148" spans="1:6" x14ac:dyDescent="0.25">
      <c r="A3148" t="s">
        <v>5935</v>
      </c>
      <c r="B3148" t="s">
        <v>5936</v>
      </c>
      <c r="C3148" s="1">
        <v>6050000</v>
      </c>
      <c r="D3148">
        <v>0</v>
      </c>
      <c r="E3148">
        <v>0</v>
      </c>
      <c r="F3148" s="1">
        <v>6050000</v>
      </c>
    </row>
    <row r="3149" spans="1:6" x14ac:dyDescent="0.25">
      <c r="A3149" t="s">
        <v>5937</v>
      </c>
      <c r="B3149" t="s">
        <v>5938</v>
      </c>
      <c r="C3149">
        <v>0</v>
      </c>
      <c r="D3149" s="1">
        <v>9650000</v>
      </c>
      <c r="E3149">
        <v>0</v>
      </c>
      <c r="F3149" s="1">
        <v>9650000</v>
      </c>
    </row>
    <row r="3150" spans="1:6" x14ac:dyDescent="0.25">
      <c r="A3150" t="s">
        <v>5939</v>
      </c>
      <c r="B3150" t="s">
        <v>5940</v>
      </c>
      <c r="C3150" s="1">
        <v>1967416.4</v>
      </c>
      <c r="D3150" s="1">
        <v>1007563.78</v>
      </c>
      <c r="E3150">
        <v>0</v>
      </c>
      <c r="F3150" s="1">
        <v>2974980.18</v>
      </c>
    </row>
    <row r="3151" spans="1:6" x14ac:dyDescent="0.25">
      <c r="A3151" t="s">
        <v>5941</v>
      </c>
      <c r="B3151" t="s">
        <v>5942</v>
      </c>
      <c r="C3151">
        <v>0</v>
      </c>
      <c r="D3151">
        <v>0</v>
      </c>
      <c r="E3151">
        <v>0</v>
      </c>
      <c r="F3151">
        <v>0</v>
      </c>
    </row>
    <row r="3152" spans="1:6" x14ac:dyDescent="0.25">
      <c r="A3152" t="s">
        <v>5943</v>
      </c>
      <c r="B3152" t="s">
        <v>5944</v>
      </c>
      <c r="C3152">
        <v>0</v>
      </c>
      <c r="D3152">
        <v>0</v>
      </c>
      <c r="E3152">
        <v>0</v>
      </c>
      <c r="F3152">
        <v>0</v>
      </c>
    </row>
    <row r="3153" spans="1:6" x14ac:dyDescent="0.25">
      <c r="A3153" t="s">
        <v>5945</v>
      </c>
      <c r="B3153" t="s">
        <v>5946</v>
      </c>
      <c r="C3153">
        <v>0</v>
      </c>
      <c r="D3153">
        <v>0</v>
      </c>
      <c r="E3153">
        <v>0</v>
      </c>
      <c r="F3153">
        <v>0</v>
      </c>
    </row>
    <row r="3154" spans="1:6" x14ac:dyDescent="0.25">
      <c r="A3154" t="s">
        <v>5947</v>
      </c>
      <c r="B3154" t="s">
        <v>5948</v>
      </c>
      <c r="C3154" s="1">
        <v>5100000</v>
      </c>
      <c r="D3154">
        <v>0</v>
      </c>
      <c r="E3154">
        <v>0</v>
      </c>
      <c r="F3154" s="1">
        <v>5100000</v>
      </c>
    </row>
    <row r="3155" spans="1:6" x14ac:dyDescent="0.25">
      <c r="A3155" t="s">
        <v>5949</v>
      </c>
      <c r="B3155" t="s">
        <v>5894</v>
      </c>
      <c r="C3155" s="1">
        <v>5100000</v>
      </c>
      <c r="D3155">
        <v>0</v>
      </c>
      <c r="E3155">
        <v>0</v>
      </c>
      <c r="F3155" s="1">
        <v>5100000</v>
      </c>
    </row>
    <row r="3156" spans="1:6" x14ac:dyDescent="0.25">
      <c r="A3156" t="s">
        <v>5950</v>
      </c>
      <c r="B3156" t="s">
        <v>5951</v>
      </c>
      <c r="C3156">
        <v>0</v>
      </c>
      <c r="D3156">
        <v>0</v>
      </c>
      <c r="E3156">
        <v>0</v>
      </c>
      <c r="F3156">
        <v>0</v>
      </c>
    </row>
    <row r="3157" spans="1:6" x14ac:dyDescent="0.25">
      <c r="A3157" t="s">
        <v>5952</v>
      </c>
      <c r="B3157" t="s">
        <v>5951</v>
      </c>
      <c r="C3157">
        <v>0</v>
      </c>
      <c r="D3157">
        <v>0</v>
      </c>
      <c r="E3157">
        <v>0</v>
      </c>
      <c r="F3157">
        <v>0</v>
      </c>
    </row>
    <row r="3158" spans="1:6" x14ac:dyDescent="0.25">
      <c r="A3158" t="s">
        <v>5953</v>
      </c>
      <c r="B3158" t="s">
        <v>5954</v>
      </c>
      <c r="C3158">
        <v>0</v>
      </c>
      <c r="D3158">
        <v>0</v>
      </c>
      <c r="E3158">
        <v>0</v>
      </c>
      <c r="F3158">
        <v>0</v>
      </c>
    </row>
    <row r="3159" spans="1:6" x14ac:dyDescent="0.25">
      <c r="A3159" t="s">
        <v>5955</v>
      </c>
      <c r="B3159" t="s">
        <v>5956</v>
      </c>
      <c r="C3159">
        <v>0</v>
      </c>
      <c r="D3159">
        <v>0</v>
      </c>
      <c r="E3159">
        <v>0</v>
      </c>
      <c r="F3159">
        <v>0</v>
      </c>
    </row>
    <row r="3160" spans="1:6" x14ac:dyDescent="0.25">
      <c r="A3160" t="s">
        <v>39</v>
      </c>
      <c r="B3160" t="s">
        <v>3023</v>
      </c>
      <c r="C3160" s="1">
        <v>396501511.07999998</v>
      </c>
      <c r="D3160" s="1">
        <v>70845846.549999997</v>
      </c>
      <c r="E3160" s="1">
        <v>294777.52</v>
      </c>
      <c r="F3160" s="1">
        <v>467052580.11000001</v>
      </c>
    </row>
    <row r="3161" spans="1:6" x14ac:dyDescent="0.25">
      <c r="A3161" t="s">
        <v>5957</v>
      </c>
      <c r="B3161" t="s">
        <v>5958</v>
      </c>
      <c r="C3161" s="1">
        <v>82603869.75</v>
      </c>
      <c r="D3161" s="1">
        <v>14087358.630000001</v>
      </c>
      <c r="E3161" s="1">
        <v>68181.75</v>
      </c>
      <c r="F3161" s="1">
        <v>96623046.629999995</v>
      </c>
    </row>
    <row r="3162" spans="1:6" x14ac:dyDescent="0.25">
      <c r="A3162" t="s">
        <v>5959</v>
      </c>
      <c r="B3162" t="s">
        <v>5958</v>
      </c>
      <c r="C3162" s="1">
        <v>82603869.75</v>
      </c>
      <c r="D3162" s="1">
        <v>14087358.630000001</v>
      </c>
      <c r="E3162" s="1">
        <v>68181.75</v>
      </c>
      <c r="F3162" s="1">
        <v>96623046.629999995</v>
      </c>
    </row>
    <row r="3163" spans="1:6" x14ac:dyDescent="0.25">
      <c r="A3163" t="s">
        <v>5960</v>
      </c>
      <c r="B3163" t="s">
        <v>5958</v>
      </c>
      <c r="C3163" s="1">
        <v>52864569.68</v>
      </c>
      <c r="D3163" s="1">
        <v>4761729.1900000004</v>
      </c>
      <c r="E3163" s="1">
        <v>56234.28</v>
      </c>
      <c r="F3163" s="1">
        <v>57570064.590000004</v>
      </c>
    </row>
    <row r="3164" spans="1:6" x14ac:dyDescent="0.25">
      <c r="A3164" t="s">
        <v>5961</v>
      </c>
      <c r="B3164" t="s">
        <v>5962</v>
      </c>
      <c r="C3164" s="1">
        <v>9618205</v>
      </c>
      <c r="D3164" s="1">
        <v>2007211.3</v>
      </c>
      <c r="E3164">
        <v>0</v>
      </c>
      <c r="F3164" s="1">
        <v>11625416.300000001</v>
      </c>
    </row>
    <row r="3165" spans="1:6" x14ac:dyDescent="0.25">
      <c r="A3165" t="s">
        <v>5963</v>
      </c>
      <c r="B3165" t="s">
        <v>5964</v>
      </c>
      <c r="C3165" s="1">
        <v>5930367.1200000001</v>
      </c>
      <c r="D3165" s="1">
        <v>3963619.48</v>
      </c>
      <c r="E3165">
        <v>0</v>
      </c>
      <c r="F3165" s="1">
        <v>9893986.5999999996</v>
      </c>
    </row>
    <row r="3166" spans="1:6" x14ac:dyDescent="0.25">
      <c r="A3166" t="s">
        <v>5965</v>
      </c>
      <c r="B3166" t="s">
        <v>5966</v>
      </c>
      <c r="C3166" s="1">
        <v>1566866.14</v>
      </c>
      <c r="D3166" s="1">
        <v>1527958.66</v>
      </c>
      <c r="E3166">
        <v>0</v>
      </c>
      <c r="F3166" s="1">
        <v>3094824.8</v>
      </c>
    </row>
    <row r="3167" spans="1:6" x14ac:dyDescent="0.25">
      <c r="A3167" t="s">
        <v>5967</v>
      </c>
      <c r="B3167" t="s">
        <v>5968</v>
      </c>
      <c r="C3167" s="1">
        <v>9675731.8100000005</v>
      </c>
      <c r="D3167" s="1">
        <v>875780</v>
      </c>
      <c r="E3167" s="1">
        <v>11947.47</v>
      </c>
      <c r="F3167" s="1">
        <v>10539564.34</v>
      </c>
    </row>
    <row r="3168" spans="1:6" x14ac:dyDescent="0.25">
      <c r="A3168" t="s">
        <v>5969</v>
      </c>
      <c r="B3168" t="s">
        <v>5970</v>
      </c>
      <c r="C3168" s="1">
        <v>1186500</v>
      </c>
      <c r="D3168">
        <v>0</v>
      </c>
      <c r="E3168">
        <v>0</v>
      </c>
      <c r="F3168" s="1">
        <v>1186500</v>
      </c>
    </row>
    <row r="3169" spans="1:6" x14ac:dyDescent="0.25">
      <c r="A3169" t="s">
        <v>5971</v>
      </c>
      <c r="B3169" t="s">
        <v>5972</v>
      </c>
      <c r="C3169">
        <v>0</v>
      </c>
      <c r="D3169">
        <v>0</v>
      </c>
      <c r="E3169">
        <v>0</v>
      </c>
      <c r="F3169">
        <v>0</v>
      </c>
    </row>
    <row r="3170" spans="1:6" x14ac:dyDescent="0.25">
      <c r="A3170" t="s">
        <v>5973</v>
      </c>
      <c r="B3170" t="s">
        <v>5974</v>
      </c>
      <c r="C3170" s="1">
        <v>255750</v>
      </c>
      <c r="D3170">
        <v>0</v>
      </c>
      <c r="E3170">
        <v>0</v>
      </c>
      <c r="F3170" s="1">
        <v>255750</v>
      </c>
    </row>
    <row r="3171" spans="1:6" x14ac:dyDescent="0.25">
      <c r="A3171" t="s">
        <v>5975</v>
      </c>
      <c r="B3171" t="s">
        <v>5976</v>
      </c>
      <c r="C3171" s="1">
        <v>1353600</v>
      </c>
      <c r="D3171">
        <v>0</v>
      </c>
      <c r="E3171">
        <v>0</v>
      </c>
      <c r="F3171" s="1">
        <v>1353600</v>
      </c>
    </row>
    <row r="3172" spans="1:6" x14ac:dyDescent="0.25">
      <c r="A3172" t="s">
        <v>5977</v>
      </c>
      <c r="B3172" t="s">
        <v>5978</v>
      </c>
      <c r="C3172" s="1">
        <v>152280</v>
      </c>
      <c r="D3172">
        <v>0</v>
      </c>
      <c r="E3172">
        <v>0</v>
      </c>
      <c r="F3172" s="1">
        <v>152280</v>
      </c>
    </row>
    <row r="3173" spans="1:6" x14ac:dyDescent="0.25">
      <c r="A3173" t="s">
        <v>5979</v>
      </c>
      <c r="B3173" t="s">
        <v>5980</v>
      </c>
      <c r="C3173">
        <v>0</v>
      </c>
      <c r="D3173" s="1">
        <v>951060</v>
      </c>
      <c r="E3173">
        <v>0</v>
      </c>
      <c r="F3173" s="1">
        <v>951060</v>
      </c>
    </row>
    <row r="3174" spans="1:6" x14ac:dyDescent="0.25">
      <c r="A3174" t="s">
        <v>5981</v>
      </c>
      <c r="B3174" t="s">
        <v>5982</v>
      </c>
      <c r="C3174" s="1">
        <v>297891649.52999997</v>
      </c>
      <c r="D3174" s="1">
        <v>55326975.5</v>
      </c>
      <c r="E3174" s="1">
        <v>57595.77</v>
      </c>
      <c r="F3174" s="1">
        <v>353161029.25999999</v>
      </c>
    </row>
    <row r="3175" spans="1:6" x14ac:dyDescent="0.25">
      <c r="A3175" t="s">
        <v>5983</v>
      </c>
      <c r="B3175" t="s">
        <v>5982</v>
      </c>
      <c r="C3175" s="1">
        <v>297891649.52999997</v>
      </c>
      <c r="D3175" s="1">
        <v>55326975.5</v>
      </c>
      <c r="E3175" s="1">
        <v>57595.77</v>
      </c>
      <c r="F3175" s="1">
        <v>353161029.25999999</v>
      </c>
    </row>
    <row r="3176" spans="1:6" x14ac:dyDescent="0.25">
      <c r="A3176" t="s">
        <v>5984</v>
      </c>
      <c r="B3176" t="s">
        <v>5982</v>
      </c>
      <c r="C3176" s="1">
        <v>197970574.63</v>
      </c>
      <c r="D3176" s="1">
        <v>17953959.93</v>
      </c>
      <c r="E3176" s="1">
        <v>40908.79</v>
      </c>
      <c r="F3176" s="1">
        <v>215883625.77000001</v>
      </c>
    </row>
    <row r="3177" spans="1:6" x14ac:dyDescent="0.25">
      <c r="A3177" t="s">
        <v>5985</v>
      </c>
      <c r="B3177" t="s">
        <v>5986</v>
      </c>
      <c r="C3177" s="1">
        <v>29794793.420000002</v>
      </c>
      <c r="D3177" s="1">
        <v>6811146.0499999998</v>
      </c>
      <c r="E3177">
        <v>0</v>
      </c>
      <c r="F3177" s="1">
        <v>36605939.469999999</v>
      </c>
    </row>
    <row r="3178" spans="1:6" x14ac:dyDescent="0.25">
      <c r="A3178" t="s">
        <v>5987</v>
      </c>
      <c r="B3178" t="s">
        <v>5988</v>
      </c>
      <c r="C3178" s="1">
        <v>24109315.239999998</v>
      </c>
      <c r="D3178" s="1">
        <v>17950153.73</v>
      </c>
      <c r="E3178" s="1">
        <v>7352.64</v>
      </c>
      <c r="F3178" s="1">
        <v>42052116.329999998</v>
      </c>
    </row>
    <row r="3179" spans="1:6" x14ac:dyDescent="0.25">
      <c r="A3179" t="s">
        <v>5989</v>
      </c>
      <c r="B3179" t="s">
        <v>5990</v>
      </c>
      <c r="C3179" s="1">
        <v>7212666.04</v>
      </c>
      <c r="D3179" s="1">
        <v>7180585.79</v>
      </c>
      <c r="E3179" s="1">
        <v>1260.45</v>
      </c>
      <c r="F3179" s="1">
        <v>14391991.380000001</v>
      </c>
    </row>
    <row r="3180" spans="1:6" x14ac:dyDescent="0.25">
      <c r="A3180" t="s">
        <v>5991</v>
      </c>
      <c r="B3180" t="s">
        <v>5992</v>
      </c>
      <c r="C3180" s="1">
        <v>29941840.199999999</v>
      </c>
      <c r="D3180" s="1">
        <v>2648735</v>
      </c>
      <c r="E3180" s="1">
        <v>8073.89</v>
      </c>
      <c r="F3180" s="1">
        <v>32582501.309999999</v>
      </c>
    </row>
    <row r="3181" spans="1:6" x14ac:dyDescent="0.25">
      <c r="A3181" t="s">
        <v>5993</v>
      </c>
      <c r="B3181" t="s">
        <v>5994</v>
      </c>
      <c r="C3181" s="1">
        <v>3691800</v>
      </c>
      <c r="D3181">
        <v>0</v>
      </c>
      <c r="E3181">
        <v>0</v>
      </c>
      <c r="F3181" s="1">
        <v>3691800</v>
      </c>
    </row>
    <row r="3182" spans="1:6" x14ac:dyDescent="0.25">
      <c r="A3182" t="s">
        <v>5995</v>
      </c>
      <c r="B3182" t="s">
        <v>5996</v>
      </c>
      <c r="C3182" s="1">
        <v>463450</v>
      </c>
      <c r="D3182">
        <v>0</v>
      </c>
      <c r="E3182">
        <v>0</v>
      </c>
      <c r="F3182" s="1">
        <v>463450</v>
      </c>
    </row>
    <row r="3183" spans="1:6" x14ac:dyDescent="0.25">
      <c r="A3183" t="s">
        <v>5997</v>
      </c>
      <c r="B3183" t="s">
        <v>5998</v>
      </c>
      <c r="C3183" s="1">
        <v>4230930</v>
      </c>
      <c r="D3183">
        <v>0</v>
      </c>
      <c r="E3183">
        <v>0</v>
      </c>
      <c r="F3183" s="1">
        <v>4230930</v>
      </c>
    </row>
    <row r="3184" spans="1:6" x14ac:dyDescent="0.25">
      <c r="A3184" t="s">
        <v>5999</v>
      </c>
      <c r="B3184" t="s">
        <v>6000</v>
      </c>
      <c r="C3184" s="1">
        <v>476280</v>
      </c>
      <c r="D3184">
        <v>0</v>
      </c>
      <c r="E3184">
        <v>0</v>
      </c>
      <c r="F3184" s="1">
        <v>476280</v>
      </c>
    </row>
    <row r="3185" spans="1:6" x14ac:dyDescent="0.25">
      <c r="A3185" t="s">
        <v>6001</v>
      </c>
      <c r="B3185" t="s">
        <v>6002</v>
      </c>
      <c r="C3185">
        <v>0</v>
      </c>
      <c r="D3185" s="1">
        <v>2782395</v>
      </c>
      <c r="E3185">
        <v>0</v>
      </c>
      <c r="F3185" s="1">
        <v>2782395</v>
      </c>
    </row>
    <row r="3186" spans="1:6" x14ac:dyDescent="0.25">
      <c r="A3186" t="s">
        <v>6003</v>
      </c>
      <c r="B3186" t="s">
        <v>6004</v>
      </c>
      <c r="C3186" s="1">
        <v>16005991.800000001</v>
      </c>
      <c r="D3186" s="1">
        <v>1431512.42</v>
      </c>
      <c r="E3186" s="1">
        <v>169000</v>
      </c>
      <c r="F3186" s="1">
        <v>17268504.219999999</v>
      </c>
    </row>
    <row r="3187" spans="1:6" x14ac:dyDescent="0.25">
      <c r="A3187" t="s">
        <v>6005</v>
      </c>
      <c r="B3187" t="s">
        <v>6004</v>
      </c>
      <c r="C3187" s="1">
        <v>16005991.800000001</v>
      </c>
      <c r="D3187" s="1">
        <v>1431512.42</v>
      </c>
      <c r="E3187" s="1">
        <v>169000</v>
      </c>
      <c r="F3187" s="1">
        <v>17268504.219999999</v>
      </c>
    </row>
    <row r="3188" spans="1:6" x14ac:dyDescent="0.25">
      <c r="A3188" t="s">
        <v>6006</v>
      </c>
      <c r="B3188" t="s">
        <v>6004</v>
      </c>
      <c r="C3188" s="1">
        <v>15512167.83</v>
      </c>
      <c r="D3188" s="1">
        <v>845000</v>
      </c>
      <c r="E3188" s="1">
        <v>169000</v>
      </c>
      <c r="F3188" s="1">
        <v>16188167.83</v>
      </c>
    </row>
    <row r="3189" spans="1:6" x14ac:dyDescent="0.25">
      <c r="A3189" t="s">
        <v>6007</v>
      </c>
      <c r="B3189" t="s">
        <v>6008</v>
      </c>
      <c r="C3189" s="1">
        <v>493823.97</v>
      </c>
      <c r="D3189" s="1">
        <v>586512.42000000004</v>
      </c>
      <c r="E3189">
        <v>0</v>
      </c>
      <c r="F3189" s="1">
        <v>1080336.3899999999</v>
      </c>
    </row>
    <row r="3190" spans="1:6" x14ac:dyDescent="0.25">
      <c r="A3190" t="s">
        <v>137</v>
      </c>
      <c r="B3190" t="s">
        <v>3009</v>
      </c>
      <c r="C3190" s="1">
        <v>120000000</v>
      </c>
      <c r="D3190">
        <v>0</v>
      </c>
      <c r="E3190">
        <v>0</v>
      </c>
      <c r="F3190" s="1">
        <v>120000000</v>
      </c>
    </row>
    <row r="3191" spans="1:6" x14ac:dyDescent="0.25">
      <c r="A3191" t="s">
        <v>6009</v>
      </c>
      <c r="B3191" t="s">
        <v>3009</v>
      </c>
      <c r="C3191">
        <v>0</v>
      </c>
      <c r="D3191">
        <v>0</v>
      </c>
      <c r="E3191">
        <v>0</v>
      </c>
      <c r="F3191">
        <v>0</v>
      </c>
    </row>
    <row r="3192" spans="1:6" x14ac:dyDescent="0.25">
      <c r="A3192" t="s">
        <v>6010</v>
      </c>
      <c r="B3192" t="s">
        <v>6011</v>
      </c>
      <c r="C3192">
        <v>0</v>
      </c>
      <c r="D3192">
        <v>0</v>
      </c>
      <c r="E3192">
        <v>0</v>
      </c>
      <c r="F3192">
        <v>0</v>
      </c>
    </row>
    <row r="3193" spans="1:6" x14ac:dyDescent="0.25">
      <c r="A3193" t="s">
        <v>6012</v>
      </c>
      <c r="B3193" t="s">
        <v>6013</v>
      </c>
      <c r="C3193">
        <v>0</v>
      </c>
      <c r="D3193">
        <v>0</v>
      </c>
      <c r="E3193">
        <v>0</v>
      </c>
      <c r="F3193">
        <v>0</v>
      </c>
    </row>
    <row r="3194" spans="1:6" x14ac:dyDescent="0.25">
      <c r="A3194" t="s">
        <v>6014</v>
      </c>
      <c r="B3194" t="s">
        <v>6011</v>
      </c>
      <c r="C3194">
        <v>0</v>
      </c>
      <c r="D3194">
        <v>0</v>
      </c>
      <c r="E3194">
        <v>0</v>
      </c>
      <c r="F3194">
        <v>0</v>
      </c>
    </row>
    <row r="3195" spans="1:6" x14ac:dyDescent="0.25">
      <c r="A3195" t="s">
        <v>6015</v>
      </c>
      <c r="B3195" t="s">
        <v>6011</v>
      </c>
      <c r="C3195">
        <v>0</v>
      </c>
      <c r="D3195">
        <v>0</v>
      </c>
      <c r="E3195">
        <v>0</v>
      </c>
      <c r="F3195">
        <v>0</v>
      </c>
    </row>
    <row r="3196" spans="1:6" x14ac:dyDescent="0.25">
      <c r="A3196" t="s">
        <v>6016</v>
      </c>
      <c r="B3196" t="s">
        <v>3009</v>
      </c>
      <c r="C3196" s="1">
        <v>120000000</v>
      </c>
      <c r="D3196">
        <v>0</v>
      </c>
      <c r="E3196">
        <v>0</v>
      </c>
      <c r="F3196" s="1">
        <v>120000000</v>
      </c>
    </row>
    <row r="3197" spans="1:6" x14ac:dyDescent="0.25">
      <c r="A3197" t="s">
        <v>6017</v>
      </c>
      <c r="B3197" t="s">
        <v>6018</v>
      </c>
      <c r="C3197" s="1">
        <v>120000000</v>
      </c>
      <c r="D3197">
        <v>0</v>
      </c>
      <c r="E3197">
        <v>0</v>
      </c>
      <c r="F3197" s="1">
        <v>120000000</v>
      </c>
    </row>
    <row r="3198" spans="1:6" x14ac:dyDescent="0.25">
      <c r="A3198" t="s">
        <v>6019</v>
      </c>
      <c r="B3198" t="s">
        <v>6020</v>
      </c>
      <c r="C3198">
        <v>0</v>
      </c>
      <c r="D3198">
        <v>0</v>
      </c>
      <c r="E3198">
        <v>0</v>
      </c>
      <c r="F3198">
        <v>0</v>
      </c>
    </row>
    <row r="3199" spans="1:6" x14ac:dyDescent="0.25">
      <c r="A3199" t="s">
        <v>6021</v>
      </c>
      <c r="B3199" t="s">
        <v>6022</v>
      </c>
      <c r="C3199" s="1">
        <v>110000000</v>
      </c>
      <c r="D3199">
        <v>0</v>
      </c>
      <c r="E3199">
        <v>0</v>
      </c>
      <c r="F3199" s="1">
        <v>110000000</v>
      </c>
    </row>
    <row r="3200" spans="1:6" x14ac:dyDescent="0.25">
      <c r="A3200" t="s">
        <v>6023</v>
      </c>
      <c r="B3200" t="s">
        <v>6024</v>
      </c>
      <c r="C3200" s="1">
        <v>10000000</v>
      </c>
      <c r="D3200">
        <v>0</v>
      </c>
      <c r="E3200">
        <v>0</v>
      </c>
      <c r="F3200" s="1">
        <v>10000000</v>
      </c>
    </row>
    <row r="3201" spans="1:6" x14ac:dyDescent="0.25">
      <c r="A3201" t="s">
        <v>6025</v>
      </c>
      <c r="B3201" t="s">
        <v>6018</v>
      </c>
      <c r="C3201">
        <v>0</v>
      </c>
      <c r="D3201">
        <v>0</v>
      </c>
      <c r="E3201">
        <v>0</v>
      </c>
      <c r="F3201">
        <v>0</v>
      </c>
    </row>
    <row r="3202" spans="1:6" x14ac:dyDescent="0.25">
      <c r="A3202" t="s">
        <v>6026</v>
      </c>
      <c r="B3202" t="s">
        <v>6027</v>
      </c>
      <c r="C3202">
        <v>0</v>
      </c>
      <c r="D3202">
        <v>0</v>
      </c>
      <c r="E3202">
        <v>0</v>
      </c>
      <c r="F3202">
        <v>0</v>
      </c>
    </row>
    <row r="3203" spans="1:6" x14ac:dyDescent="0.25">
      <c r="A3203" t="s">
        <v>138</v>
      </c>
      <c r="B3203" t="s">
        <v>6028</v>
      </c>
      <c r="C3203">
        <v>0</v>
      </c>
      <c r="D3203">
        <v>0</v>
      </c>
      <c r="E3203">
        <v>0</v>
      </c>
      <c r="F3203">
        <v>0</v>
      </c>
    </row>
    <row r="3204" spans="1:6" x14ac:dyDescent="0.25">
      <c r="A3204" t="s">
        <v>6029</v>
      </c>
      <c r="B3204" t="s">
        <v>6030</v>
      </c>
      <c r="C3204">
        <v>0</v>
      </c>
      <c r="D3204">
        <v>0</v>
      </c>
      <c r="E3204">
        <v>0</v>
      </c>
      <c r="F3204">
        <v>0</v>
      </c>
    </row>
    <row r="3205" spans="1:6" x14ac:dyDescent="0.25">
      <c r="A3205" t="s">
        <v>139</v>
      </c>
      <c r="B3205" t="s">
        <v>4631</v>
      </c>
      <c r="C3205">
        <v>0</v>
      </c>
      <c r="D3205">
        <v>0</v>
      </c>
      <c r="E3205">
        <v>0</v>
      </c>
      <c r="F3205">
        <v>0</v>
      </c>
    </row>
    <row r="3206" spans="1:6" x14ac:dyDescent="0.25">
      <c r="A3206" t="s">
        <v>6031</v>
      </c>
      <c r="B3206" t="s">
        <v>6032</v>
      </c>
      <c r="C3206">
        <v>0</v>
      </c>
      <c r="D3206">
        <v>0</v>
      </c>
      <c r="E3206">
        <v>0</v>
      </c>
      <c r="F3206">
        <v>0</v>
      </c>
    </row>
    <row r="3207" spans="1:6" x14ac:dyDescent="0.25">
      <c r="A3207" t="s">
        <v>6033</v>
      </c>
      <c r="B3207" t="s">
        <v>6034</v>
      </c>
      <c r="C3207">
        <v>0</v>
      </c>
      <c r="D3207">
        <v>0</v>
      </c>
      <c r="E3207">
        <v>0</v>
      </c>
      <c r="F3207">
        <v>0</v>
      </c>
    </row>
    <row r="3208" spans="1:6" x14ac:dyDescent="0.25">
      <c r="A3208" t="s">
        <v>6035</v>
      </c>
      <c r="B3208" t="s">
        <v>6036</v>
      </c>
      <c r="C3208">
        <v>0</v>
      </c>
      <c r="D3208">
        <v>0</v>
      </c>
      <c r="E3208">
        <v>0</v>
      </c>
      <c r="F3208">
        <v>0</v>
      </c>
    </row>
    <row r="3209" spans="1:6" x14ac:dyDescent="0.25">
      <c r="A3209" t="s">
        <v>6037</v>
      </c>
      <c r="B3209" t="s">
        <v>6036</v>
      </c>
      <c r="C3209">
        <v>0</v>
      </c>
      <c r="D3209">
        <v>0</v>
      </c>
      <c r="E3209">
        <v>0</v>
      </c>
      <c r="F3209">
        <v>0</v>
      </c>
    </row>
    <row r="3210" spans="1:6" x14ac:dyDescent="0.25">
      <c r="A3210" t="s">
        <v>6038</v>
      </c>
      <c r="B3210" t="s">
        <v>6039</v>
      </c>
      <c r="C3210">
        <v>0</v>
      </c>
      <c r="D3210">
        <v>0</v>
      </c>
      <c r="E3210">
        <v>0</v>
      </c>
      <c r="F3210">
        <v>0</v>
      </c>
    </row>
    <row r="3211" spans="1:6" x14ac:dyDescent="0.25">
      <c r="A3211" t="s">
        <v>140</v>
      </c>
      <c r="B3211" t="s">
        <v>3013</v>
      </c>
      <c r="C3211">
        <v>0</v>
      </c>
      <c r="D3211">
        <v>0</v>
      </c>
      <c r="E3211">
        <v>0</v>
      </c>
      <c r="F3211">
        <v>0</v>
      </c>
    </row>
    <row r="3212" spans="1:6" x14ac:dyDescent="0.25">
      <c r="A3212" t="s">
        <v>6040</v>
      </c>
      <c r="B3212" t="s">
        <v>6041</v>
      </c>
      <c r="C3212">
        <v>0</v>
      </c>
      <c r="D3212">
        <v>0</v>
      </c>
      <c r="E3212">
        <v>0</v>
      </c>
      <c r="F3212">
        <v>0</v>
      </c>
    </row>
    <row r="3213" spans="1:6" x14ac:dyDescent="0.25">
      <c r="A3213" t="s">
        <v>6042</v>
      </c>
      <c r="B3213" t="s">
        <v>6043</v>
      </c>
      <c r="C3213">
        <v>0</v>
      </c>
      <c r="D3213">
        <v>0</v>
      </c>
      <c r="E3213">
        <v>0</v>
      </c>
      <c r="F3213">
        <v>0</v>
      </c>
    </row>
    <row r="3214" spans="1:6" x14ac:dyDescent="0.25">
      <c r="A3214" t="s">
        <v>6044</v>
      </c>
      <c r="B3214" t="s">
        <v>6045</v>
      </c>
      <c r="C3214">
        <v>0</v>
      </c>
      <c r="D3214">
        <v>0</v>
      </c>
      <c r="E3214">
        <v>0</v>
      </c>
      <c r="F3214">
        <v>0</v>
      </c>
    </row>
    <row r="3215" spans="1:6" x14ac:dyDescent="0.25">
      <c r="A3215" t="s">
        <v>6046</v>
      </c>
      <c r="B3215" t="s">
        <v>6047</v>
      </c>
      <c r="C3215">
        <v>0</v>
      </c>
      <c r="D3215">
        <v>0</v>
      </c>
      <c r="E3215">
        <v>0</v>
      </c>
      <c r="F3215">
        <v>0</v>
      </c>
    </row>
    <row r="3216" spans="1:6" x14ac:dyDescent="0.25">
      <c r="A3216" t="s">
        <v>6048</v>
      </c>
      <c r="B3216" t="s">
        <v>6049</v>
      </c>
      <c r="C3216">
        <v>0</v>
      </c>
      <c r="D3216">
        <v>0</v>
      </c>
      <c r="E3216">
        <v>0</v>
      </c>
      <c r="F3216">
        <v>0</v>
      </c>
    </row>
    <row r="3217" spans="1:6" x14ac:dyDescent="0.25">
      <c r="A3217" t="s">
        <v>6050</v>
      </c>
      <c r="B3217" t="s">
        <v>4705</v>
      </c>
      <c r="C3217" s="1">
        <v>27501776.199999999</v>
      </c>
      <c r="D3217">
        <v>0</v>
      </c>
      <c r="E3217">
        <v>0</v>
      </c>
      <c r="F3217" s="1">
        <v>27501776.199999999</v>
      </c>
    </row>
    <row r="3218" spans="1:6" x14ac:dyDescent="0.25">
      <c r="A3218" t="s">
        <v>141</v>
      </c>
      <c r="B3218" t="s">
        <v>4707</v>
      </c>
      <c r="C3218">
        <v>0</v>
      </c>
      <c r="D3218">
        <v>0</v>
      </c>
      <c r="E3218">
        <v>0</v>
      </c>
      <c r="F3218">
        <v>0</v>
      </c>
    </row>
    <row r="3219" spans="1:6" x14ac:dyDescent="0.25">
      <c r="A3219" t="s">
        <v>6051</v>
      </c>
      <c r="B3219" t="s">
        <v>6052</v>
      </c>
      <c r="C3219">
        <v>0</v>
      </c>
      <c r="D3219">
        <v>0</v>
      </c>
      <c r="E3219">
        <v>0</v>
      </c>
      <c r="F3219">
        <v>0</v>
      </c>
    </row>
    <row r="3220" spans="1:6" x14ac:dyDescent="0.25">
      <c r="A3220" t="s">
        <v>6053</v>
      </c>
      <c r="B3220" t="s">
        <v>6054</v>
      </c>
      <c r="C3220">
        <v>0</v>
      </c>
      <c r="D3220">
        <v>0</v>
      </c>
      <c r="E3220">
        <v>0</v>
      </c>
      <c r="F3220">
        <v>0</v>
      </c>
    </row>
    <row r="3221" spans="1:6" x14ac:dyDescent="0.25">
      <c r="A3221" t="s">
        <v>142</v>
      </c>
      <c r="B3221" t="s">
        <v>3754</v>
      </c>
      <c r="C3221">
        <v>0</v>
      </c>
      <c r="D3221">
        <v>0</v>
      </c>
      <c r="E3221">
        <v>0</v>
      </c>
      <c r="F3221">
        <v>0</v>
      </c>
    </row>
    <row r="3222" spans="1:6" x14ac:dyDescent="0.25">
      <c r="A3222" t="s">
        <v>6055</v>
      </c>
      <c r="B3222" t="s">
        <v>6056</v>
      </c>
      <c r="C3222">
        <v>0</v>
      </c>
      <c r="D3222">
        <v>0</v>
      </c>
      <c r="E3222">
        <v>0</v>
      </c>
      <c r="F3222">
        <v>0</v>
      </c>
    </row>
    <row r="3223" spans="1:6" x14ac:dyDescent="0.25">
      <c r="A3223" t="s">
        <v>6057</v>
      </c>
      <c r="B3223" t="s">
        <v>6058</v>
      </c>
      <c r="C3223">
        <v>0</v>
      </c>
      <c r="D3223">
        <v>0</v>
      </c>
      <c r="E3223">
        <v>0</v>
      </c>
      <c r="F3223">
        <v>0</v>
      </c>
    </row>
    <row r="3224" spans="1:6" x14ac:dyDescent="0.25">
      <c r="A3224" t="s">
        <v>143</v>
      </c>
      <c r="B3224" t="s">
        <v>4766</v>
      </c>
      <c r="C3224" s="1">
        <v>27501776.199999999</v>
      </c>
      <c r="D3224">
        <v>0</v>
      </c>
      <c r="E3224">
        <v>0</v>
      </c>
      <c r="F3224" s="1">
        <v>27501776.199999999</v>
      </c>
    </row>
    <row r="3225" spans="1:6" x14ac:dyDescent="0.25">
      <c r="A3225" t="s">
        <v>6059</v>
      </c>
      <c r="B3225" t="s">
        <v>6060</v>
      </c>
      <c r="C3225">
        <v>0</v>
      </c>
      <c r="D3225">
        <v>0</v>
      </c>
      <c r="E3225">
        <v>0</v>
      </c>
      <c r="F3225">
        <v>0</v>
      </c>
    </row>
    <row r="3226" spans="1:6" x14ac:dyDescent="0.25">
      <c r="A3226" t="s">
        <v>6061</v>
      </c>
      <c r="B3226" t="s">
        <v>6060</v>
      </c>
      <c r="C3226">
        <v>0</v>
      </c>
      <c r="D3226">
        <v>0</v>
      </c>
      <c r="E3226">
        <v>0</v>
      </c>
      <c r="F3226">
        <v>0</v>
      </c>
    </row>
    <row r="3227" spans="1:6" x14ac:dyDescent="0.25">
      <c r="A3227" t="s">
        <v>6062</v>
      </c>
      <c r="B3227" t="s">
        <v>6060</v>
      </c>
      <c r="C3227">
        <v>0</v>
      </c>
      <c r="D3227">
        <v>0</v>
      </c>
      <c r="E3227">
        <v>0</v>
      </c>
      <c r="F3227">
        <v>0</v>
      </c>
    </row>
    <row r="3228" spans="1:6" x14ac:dyDescent="0.25">
      <c r="A3228" t="s">
        <v>6063</v>
      </c>
      <c r="B3228" t="s">
        <v>6064</v>
      </c>
      <c r="C3228">
        <v>0</v>
      </c>
      <c r="D3228">
        <v>0</v>
      </c>
      <c r="E3228">
        <v>0</v>
      </c>
      <c r="F3228">
        <v>0</v>
      </c>
    </row>
    <row r="3229" spans="1:6" x14ac:dyDescent="0.25">
      <c r="A3229" t="s">
        <v>6065</v>
      </c>
      <c r="B3229" t="s">
        <v>6066</v>
      </c>
      <c r="C3229" s="1">
        <v>27501776.199999999</v>
      </c>
      <c r="D3229">
        <v>0</v>
      </c>
      <c r="E3229">
        <v>0</v>
      </c>
      <c r="F3229" s="1">
        <v>27501776.199999999</v>
      </c>
    </row>
    <row r="3230" spans="1:6" x14ac:dyDescent="0.25">
      <c r="A3230" t="s">
        <v>6067</v>
      </c>
      <c r="B3230" t="s">
        <v>6066</v>
      </c>
      <c r="C3230" s="1">
        <v>27501776.199999999</v>
      </c>
      <c r="D3230">
        <v>0</v>
      </c>
      <c r="E3230">
        <v>0</v>
      </c>
      <c r="F3230" s="1">
        <v>27501776.199999999</v>
      </c>
    </row>
    <row r="3231" spans="1:6" x14ac:dyDescent="0.25">
      <c r="A3231" t="s">
        <v>6068</v>
      </c>
      <c r="B3231" t="s">
        <v>6069</v>
      </c>
      <c r="C3231">
        <v>0</v>
      </c>
      <c r="D3231">
        <v>0</v>
      </c>
      <c r="E3231">
        <v>0</v>
      </c>
      <c r="F3231">
        <v>0</v>
      </c>
    </row>
    <row r="3232" spans="1:6" x14ac:dyDescent="0.25">
      <c r="A3232" t="s">
        <v>6070</v>
      </c>
      <c r="B3232" t="s">
        <v>1627</v>
      </c>
      <c r="C3232" s="1">
        <v>27501776.199999999</v>
      </c>
      <c r="D3232">
        <v>0</v>
      </c>
      <c r="E3232">
        <v>0</v>
      </c>
      <c r="F3232" s="1">
        <v>27501776.199999999</v>
      </c>
    </row>
    <row r="3233" spans="1:6" x14ac:dyDescent="0.25">
      <c r="A3233" t="s">
        <v>6071</v>
      </c>
      <c r="B3233" t="s">
        <v>6072</v>
      </c>
      <c r="C3233">
        <v>0</v>
      </c>
      <c r="D3233">
        <v>0</v>
      </c>
      <c r="E3233">
        <v>0</v>
      </c>
      <c r="F3233">
        <v>0</v>
      </c>
    </row>
    <row r="3234" spans="1:6" x14ac:dyDescent="0.25">
      <c r="A3234" t="s">
        <v>6073</v>
      </c>
      <c r="B3234" t="s">
        <v>6074</v>
      </c>
      <c r="C3234">
        <v>0</v>
      </c>
      <c r="D3234">
        <v>0</v>
      </c>
      <c r="E3234">
        <v>0</v>
      </c>
      <c r="F3234">
        <v>0</v>
      </c>
    </row>
    <row r="3235" spans="1:6" x14ac:dyDescent="0.25">
      <c r="A3235" t="s">
        <v>6075</v>
      </c>
      <c r="B3235" t="s">
        <v>6076</v>
      </c>
      <c r="C3235">
        <v>0</v>
      </c>
      <c r="D3235">
        <v>0</v>
      </c>
      <c r="E3235">
        <v>0</v>
      </c>
      <c r="F3235">
        <v>0</v>
      </c>
    </row>
    <row r="3236" spans="1:6" x14ac:dyDescent="0.25">
      <c r="A3236" t="s">
        <v>6077</v>
      </c>
      <c r="B3236" t="s">
        <v>5864</v>
      </c>
      <c r="C3236">
        <v>0</v>
      </c>
      <c r="D3236">
        <v>0</v>
      </c>
      <c r="E3236">
        <v>0</v>
      </c>
      <c r="F3236">
        <v>0</v>
      </c>
    </row>
    <row r="3237" spans="1:6" x14ac:dyDescent="0.25">
      <c r="A3237" t="s">
        <v>40</v>
      </c>
      <c r="B3237" t="s">
        <v>41</v>
      </c>
      <c r="C3237" s="1">
        <v>168655913.00999999</v>
      </c>
      <c r="D3237" s="1">
        <v>15240790.789999999</v>
      </c>
      <c r="E3237">
        <v>0</v>
      </c>
      <c r="F3237" s="1">
        <v>183896703.80000001</v>
      </c>
    </row>
    <row r="3238" spans="1:6" x14ac:dyDescent="0.25">
      <c r="A3238" t="s">
        <v>42</v>
      </c>
      <c r="B3238" t="s">
        <v>43</v>
      </c>
      <c r="C3238" s="1">
        <v>166003356.77000001</v>
      </c>
      <c r="D3238" s="1">
        <v>15240790.789999999</v>
      </c>
      <c r="E3238">
        <v>0</v>
      </c>
      <c r="F3238" s="1">
        <v>181244147.56</v>
      </c>
    </row>
    <row r="3239" spans="1:6" x14ac:dyDescent="0.25">
      <c r="A3239" t="s">
        <v>6078</v>
      </c>
      <c r="B3239" t="s">
        <v>6079</v>
      </c>
      <c r="C3239" s="1">
        <v>166003356.77000001</v>
      </c>
      <c r="D3239" s="1">
        <v>15240790.789999999</v>
      </c>
      <c r="E3239">
        <v>0</v>
      </c>
      <c r="F3239" s="1">
        <v>181244147.56</v>
      </c>
    </row>
    <row r="3240" spans="1:6" x14ac:dyDescent="0.25">
      <c r="A3240" t="s">
        <v>6080</v>
      </c>
      <c r="B3240" t="s">
        <v>6081</v>
      </c>
      <c r="C3240" s="1">
        <v>166003356.77000001</v>
      </c>
      <c r="D3240" s="1">
        <v>15240790.789999999</v>
      </c>
      <c r="E3240">
        <v>0</v>
      </c>
      <c r="F3240" s="1">
        <v>181244147.56</v>
      </c>
    </row>
    <row r="3241" spans="1:6" x14ac:dyDescent="0.25">
      <c r="A3241" t="s">
        <v>6082</v>
      </c>
      <c r="B3241" t="s">
        <v>6083</v>
      </c>
      <c r="C3241">
        <v>0</v>
      </c>
      <c r="D3241">
        <v>0</v>
      </c>
      <c r="E3241">
        <v>0</v>
      </c>
      <c r="F3241">
        <v>0</v>
      </c>
    </row>
    <row r="3242" spans="1:6" x14ac:dyDescent="0.25">
      <c r="A3242" t="s">
        <v>6084</v>
      </c>
      <c r="B3242" t="s">
        <v>6085</v>
      </c>
      <c r="C3242">
        <v>0</v>
      </c>
      <c r="D3242">
        <v>0</v>
      </c>
      <c r="E3242">
        <v>0</v>
      </c>
      <c r="F3242">
        <v>0</v>
      </c>
    </row>
    <row r="3243" spans="1:6" x14ac:dyDescent="0.25">
      <c r="A3243" t="s">
        <v>6086</v>
      </c>
      <c r="B3243" t="s">
        <v>6087</v>
      </c>
      <c r="C3243">
        <v>0</v>
      </c>
      <c r="D3243">
        <v>0</v>
      </c>
      <c r="E3243">
        <v>0</v>
      </c>
      <c r="F3243">
        <v>0</v>
      </c>
    </row>
    <row r="3244" spans="1:6" x14ac:dyDescent="0.25">
      <c r="A3244" t="s">
        <v>6088</v>
      </c>
      <c r="B3244" t="s">
        <v>6089</v>
      </c>
      <c r="C3244">
        <v>0</v>
      </c>
      <c r="D3244">
        <v>0</v>
      </c>
      <c r="E3244">
        <v>0</v>
      </c>
      <c r="F3244">
        <v>0</v>
      </c>
    </row>
    <row r="3245" spans="1:6" x14ac:dyDescent="0.25">
      <c r="A3245" t="s">
        <v>6090</v>
      </c>
      <c r="B3245" t="s">
        <v>6091</v>
      </c>
      <c r="C3245">
        <v>0</v>
      </c>
      <c r="D3245">
        <v>0</v>
      </c>
      <c r="E3245">
        <v>0</v>
      </c>
      <c r="F3245">
        <v>0</v>
      </c>
    </row>
    <row r="3246" spans="1:6" x14ac:dyDescent="0.25">
      <c r="A3246" t="s">
        <v>6092</v>
      </c>
      <c r="B3246" t="s">
        <v>6093</v>
      </c>
      <c r="C3246">
        <v>0</v>
      </c>
      <c r="D3246">
        <v>0</v>
      </c>
      <c r="E3246">
        <v>0</v>
      </c>
      <c r="F3246">
        <v>0</v>
      </c>
    </row>
    <row r="3247" spans="1:6" x14ac:dyDescent="0.25">
      <c r="A3247" t="s">
        <v>6094</v>
      </c>
      <c r="B3247" t="s">
        <v>6095</v>
      </c>
      <c r="C3247" s="1">
        <v>76835550.5</v>
      </c>
      <c r="D3247" s="1">
        <v>7151032.4900000002</v>
      </c>
      <c r="E3247">
        <v>0</v>
      </c>
      <c r="F3247" s="1">
        <v>83986582.989999995</v>
      </c>
    </row>
    <row r="3248" spans="1:6" x14ac:dyDescent="0.25">
      <c r="A3248" t="s">
        <v>6096</v>
      </c>
      <c r="B3248" t="s">
        <v>6097</v>
      </c>
      <c r="C3248" s="1">
        <v>15383747.85</v>
      </c>
      <c r="D3248" s="1">
        <v>1422109.96</v>
      </c>
      <c r="E3248">
        <v>0</v>
      </c>
      <c r="F3248" s="1">
        <v>16805857.809999999</v>
      </c>
    </row>
    <row r="3249" spans="1:6" x14ac:dyDescent="0.25">
      <c r="A3249" t="s">
        <v>6098</v>
      </c>
      <c r="B3249" t="s">
        <v>3589</v>
      </c>
      <c r="C3249" s="1">
        <v>67153187.900000006</v>
      </c>
      <c r="D3249" s="1">
        <v>6230500.2800000003</v>
      </c>
      <c r="E3249">
        <v>0</v>
      </c>
      <c r="F3249" s="1">
        <v>73383688.180000007</v>
      </c>
    </row>
    <row r="3250" spans="1:6" x14ac:dyDescent="0.25">
      <c r="A3250" t="s">
        <v>6099</v>
      </c>
      <c r="B3250" t="s">
        <v>6100</v>
      </c>
      <c r="C3250" s="1">
        <v>6630870.5199999996</v>
      </c>
      <c r="D3250" s="1">
        <v>437148.06</v>
      </c>
      <c r="E3250">
        <v>0</v>
      </c>
      <c r="F3250" s="1">
        <v>7068018.5800000001</v>
      </c>
    </row>
    <row r="3251" spans="1:6" x14ac:dyDescent="0.25">
      <c r="A3251" t="s">
        <v>6101</v>
      </c>
      <c r="B3251" t="s">
        <v>6102</v>
      </c>
      <c r="C3251">
        <v>0</v>
      </c>
      <c r="D3251">
        <v>0</v>
      </c>
      <c r="E3251">
        <v>0</v>
      </c>
      <c r="F3251">
        <v>0</v>
      </c>
    </row>
    <row r="3252" spans="1:6" x14ac:dyDescent="0.25">
      <c r="A3252" t="s">
        <v>6103</v>
      </c>
      <c r="B3252" t="s">
        <v>6104</v>
      </c>
      <c r="C3252">
        <v>0</v>
      </c>
      <c r="D3252">
        <v>0</v>
      </c>
      <c r="E3252">
        <v>0</v>
      </c>
      <c r="F3252">
        <v>0</v>
      </c>
    </row>
    <row r="3253" spans="1:6" x14ac:dyDescent="0.25">
      <c r="A3253" t="s">
        <v>6105</v>
      </c>
      <c r="B3253" t="s">
        <v>6106</v>
      </c>
      <c r="C3253">
        <v>0</v>
      </c>
      <c r="D3253">
        <v>0</v>
      </c>
      <c r="E3253">
        <v>0</v>
      </c>
      <c r="F3253">
        <v>0</v>
      </c>
    </row>
    <row r="3254" spans="1:6" x14ac:dyDescent="0.25">
      <c r="A3254" t="s">
        <v>44</v>
      </c>
      <c r="B3254" t="s">
        <v>45</v>
      </c>
      <c r="C3254">
        <v>0</v>
      </c>
      <c r="D3254">
        <v>0</v>
      </c>
      <c r="E3254">
        <v>0</v>
      </c>
      <c r="F3254">
        <v>0</v>
      </c>
    </row>
    <row r="3255" spans="1:6" x14ac:dyDescent="0.25">
      <c r="A3255" t="s">
        <v>6107</v>
      </c>
      <c r="B3255" t="s">
        <v>6108</v>
      </c>
      <c r="C3255">
        <v>0</v>
      </c>
      <c r="D3255">
        <v>0</v>
      </c>
      <c r="E3255">
        <v>0</v>
      </c>
      <c r="F3255">
        <v>0</v>
      </c>
    </row>
    <row r="3256" spans="1:6" x14ac:dyDescent="0.25">
      <c r="A3256" t="s">
        <v>6109</v>
      </c>
      <c r="B3256" t="s">
        <v>6108</v>
      </c>
      <c r="C3256">
        <v>0</v>
      </c>
      <c r="D3256">
        <v>0</v>
      </c>
      <c r="E3256">
        <v>0</v>
      </c>
      <c r="F3256">
        <v>0</v>
      </c>
    </row>
    <row r="3257" spans="1:6" x14ac:dyDescent="0.25">
      <c r="A3257" t="s">
        <v>6110</v>
      </c>
      <c r="B3257" t="s">
        <v>6108</v>
      </c>
      <c r="C3257">
        <v>0</v>
      </c>
      <c r="D3257">
        <v>0</v>
      </c>
      <c r="E3257">
        <v>0</v>
      </c>
      <c r="F3257">
        <v>0</v>
      </c>
    </row>
    <row r="3258" spans="1:6" x14ac:dyDescent="0.25">
      <c r="A3258" t="s">
        <v>6111</v>
      </c>
      <c r="B3258" t="s">
        <v>6112</v>
      </c>
      <c r="C3258">
        <v>0</v>
      </c>
      <c r="D3258">
        <v>0</v>
      </c>
      <c r="E3258">
        <v>0</v>
      </c>
      <c r="F3258">
        <v>0</v>
      </c>
    </row>
    <row r="3259" spans="1:6" x14ac:dyDescent="0.25">
      <c r="A3259" t="s">
        <v>144</v>
      </c>
      <c r="B3259" t="s">
        <v>145</v>
      </c>
      <c r="C3259" s="1">
        <v>2652556.2400000002</v>
      </c>
      <c r="D3259">
        <v>0</v>
      </c>
      <c r="E3259">
        <v>0</v>
      </c>
      <c r="F3259" s="1">
        <v>2652556.2400000002</v>
      </c>
    </row>
    <row r="3260" spans="1:6" x14ac:dyDescent="0.25">
      <c r="A3260" t="s">
        <v>6113</v>
      </c>
      <c r="B3260" t="s">
        <v>6114</v>
      </c>
      <c r="C3260" s="1">
        <v>2652556.2400000002</v>
      </c>
      <c r="D3260">
        <v>0</v>
      </c>
      <c r="E3260">
        <v>0</v>
      </c>
      <c r="F3260" s="1">
        <v>2652556.2400000002</v>
      </c>
    </row>
    <row r="3261" spans="1:6" x14ac:dyDescent="0.25">
      <c r="A3261" t="s">
        <v>6115</v>
      </c>
      <c r="B3261" t="s">
        <v>6114</v>
      </c>
      <c r="C3261" s="1">
        <v>2652556.2400000002</v>
      </c>
      <c r="D3261">
        <v>0</v>
      </c>
      <c r="E3261">
        <v>0</v>
      </c>
      <c r="F3261" s="1">
        <v>2652556.2400000002</v>
      </c>
    </row>
    <row r="3262" spans="1:6" x14ac:dyDescent="0.25">
      <c r="A3262" t="s">
        <v>6116</v>
      </c>
      <c r="B3262" t="s">
        <v>6114</v>
      </c>
      <c r="C3262" s="1">
        <v>2652556.2400000002</v>
      </c>
      <c r="D3262">
        <v>0</v>
      </c>
      <c r="E3262">
        <v>0</v>
      </c>
      <c r="F3262" s="1">
        <v>2652556.2400000002</v>
      </c>
    </row>
    <row r="3263" spans="1:6" x14ac:dyDescent="0.25">
      <c r="A3263" t="s">
        <v>6117</v>
      </c>
      <c r="B3263" t="s">
        <v>6118</v>
      </c>
      <c r="C3263">
        <v>0</v>
      </c>
      <c r="D3263">
        <v>0</v>
      </c>
      <c r="E3263">
        <v>0</v>
      </c>
      <c r="F3263">
        <v>0</v>
      </c>
    </row>
    <row r="3264" spans="1:6" x14ac:dyDescent="0.25">
      <c r="A3264" t="s">
        <v>146</v>
      </c>
      <c r="B3264" t="s">
        <v>147</v>
      </c>
      <c r="C3264">
        <v>0</v>
      </c>
      <c r="D3264">
        <v>0</v>
      </c>
      <c r="E3264">
        <v>0</v>
      </c>
      <c r="F3264">
        <v>0</v>
      </c>
    </row>
    <row r="3265" spans="1:6" x14ac:dyDescent="0.25">
      <c r="A3265" t="s">
        <v>6119</v>
      </c>
      <c r="B3265" t="s">
        <v>147</v>
      </c>
      <c r="C3265">
        <v>0</v>
      </c>
      <c r="D3265">
        <v>0</v>
      </c>
      <c r="E3265">
        <v>0</v>
      </c>
      <c r="F3265">
        <v>0</v>
      </c>
    </row>
    <row r="3266" spans="1:6" x14ac:dyDescent="0.25">
      <c r="A3266" t="s">
        <v>6120</v>
      </c>
      <c r="B3266" t="s">
        <v>6121</v>
      </c>
      <c r="C3266">
        <v>0</v>
      </c>
      <c r="D3266">
        <v>0</v>
      </c>
      <c r="E3266">
        <v>0</v>
      </c>
      <c r="F3266">
        <v>0</v>
      </c>
    </row>
    <row r="3267" spans="1:6" x14ac:dyDescent="0.25">
      <c r="A3267" t="s">
        <v>148</v>
      </c>
      <c r="B3267" t="s">
        <v>149</v>
      </c>
      <c r="C3267">
        <v>0</v>
      </c>
      <c r="D3267">
        <v>0</v>
      </c>
      <c r="E3267">
        <v>0</v>
      </c>
      <c r="F3267">
        <v>0</v>
      </c>
    </row>
    <row r="3268" spans="1:6" x14ac:dyDescent="0.25">
      <c r="A3268" t="s">
        <v>6122</v>
      </c>
      <c r="B3268" t="s">
        <v>6123</v>
      </c>
      <c r="C3268">
        <v>0</v>
      </c>
      <c r="D3268">
        <v>0</v>
      </c>
      <c r="E3268">
        <v>0</v>
      </c>
      <c r="F3268">
        <v>0</v>
      </c>
    </row>
    <row r="3269" spans="1:6" x14ac:dyDescent="0.25">
      <c r="A3269" t="s">
        <v>6124</v>
      </c>
      <c r="B3269" t="s">
        <v>6125</v>
      </c>
      <c r="C3269">
        <v>0</v>
      </c>
      <c r="D3269">
        <v>0</v>
      </c>
      <c r="E3269">
        <v>0</v>
      </c>
      <c r="F3269">
        <v>0</v>
      </c>
    </row>
    <row r="3270" spans="1:6" x14ac:dyDescent="0.25">
      <c r="A3270" t="s">
        <v>6126</v>
      </c>
      <c r="B3270" t="s">
        <v>6127</v>
      </c>
      <c r="C3270">
        <v>0</v>
      </c>
      <c r="D3270">
        <v>0</v>
      </c>
      <c r="E3270">
        <v>0</v>
      </c>
      <c r="F3270">
        <v>0</v>
      </c>
    </row>
    <row r="3271" spans="1:6" x14ac:dyDescent="0.25">
      <c r="A3271" t="s">
        <v>6128</v>
      </c>
      <c r="B3271" t="s">
        <v>6127</v>
      </c>
      <c r="C3271">
        <v>0</v>
      </c>
      <c r="D3271">
        <v>0</v>
      </c>
      <c r="E3271">
        <v>0</v>
      </c>
      <c r="F3271">
        <v>0</v>
      </c>
    </row>
    <row r="3272" spans="1:6" x14ac:dyDescent="0.25">
      <c r="A3272" t="s">
        <v>6129</v>
      </c>
      <c r="B3272" t="s">
        <v>6130</v>
      </c>
      <c r="C3272" s="1">
        <v>140570706.58000001</v>
      </c>
      <c r="D3272" s="1">
        <v>31728473.600000001</v>
      </c>
      <c r="E3272" s="1">
        <v>174393.31</v>
      </c>
      <c r="F3272" s="1">
        <v>172124786.87</v>
      </c>
    </row>
    <row r="3273" spans="1:6" x14ac:dyDescent="0.25">
      <c r="A3273" t="s">
        <v>46</v>
      </c>
      <c r="B3273" t="s">
        <v>6131</v>
      </c>
      <c r="C3273" s="1">
        <v>140941757.59999999</v>
      </c>
      <c r="D3273" s="1">
        <v>31182284.41</v>
      </c>
      <c r="E3273">
        <v>0</v>
      </c>
      <c r="F3273" s="1">
        <v>172124042.00999999</v>
      </c>
    </row>
    <row r="3274" spans="1:6" x14ac:dyDescent="0.25">
      <c r="A3274" t="s">
        <v>6132</v>
      </c>
      <c r="B3274" t="s">
        <v>6133</v>
      </c>
      <c r="C3274">
        <v>0</v>
      </c>
      <c r="D3274">
        <v>0</v>
      </c>
      <c r="E3274">
        <v>0</v>
      </c>
      <c r="F3274">
        <v>0</v>
      </c>
    </row>
    <row r="3275" spans="1:6" x14ac:dyDescent="0.25">
      <c r="A3275" t="s">
        <v>6134</v>
      </c>
      <c r="B3275" t="s">
        <v>6135</v>
      </c>
      <c r="C3275">
        <v>0</v>
      </c>
      <c r="D3275">
        <v>0</v>
      </c>
      <c r="E3275">
        <v>0</v>
      </c>
      <c r="F3275">
        <v>0</v>
      </c>
    </row>
    <row r="3276" spans="1:6" x14ac:dyDescent="0.25">
      <c r="A3276" t="s">
        <v>6137</v>
      </c>
      <c r="B3276" t="s">
        <v>6135</v>
      </c>
      <c r="C3276">
        <v>0</v>
      </c>
      <c r="D3276">
        <v>0</v>
      </c>
      <c r="E3276">
        <v>0</v>
      </c>
      <c r="F3276">
        <v>0</v>
      </c>
    </row>
    <row r="3277" spans="1:6" x14ac:dyDescent="0.25">
      <c r="A3277" t="s">
        <v>6138</v>
      </c>
      <c r="B3277" t="s">
        <v>6135</v>
      </c>
      <c r="C3277">
        <v>0</v>
      </c>
      <c r="D3277">
        <v>0</v>
      </c>
      <c r="E3277">
        <v>0</v>
      </c>
      <c r="F3277">
        <v>0</v>
      </c>
    </row>
    <row r="3278" spans="1:6" x14ac:dyDescent="0.25">
      <c r="A3278" t="s">
        <v>6139</v>
      </c>
      <c r="B3278" t="s">
        <v>6135</v>
      </c>
      <c r="C3278">
        <v>0</v>
      </c>
      <c r="D3278">
        <v>0</v>
      </c>
      <c r="E3278">
        <v>0</v>
      </c>
      <c r="F3278">
        <v>0</v>
      </c>
    </row>
    <row r="3279" spans="1:6" x14ac:dyDescent="0.25">
      <c r="A3279" t="s">
        <v>6140</v>
      </c>
      <c r="B3279" t="s">
        <v>2092</v>
      </c>
      <c r="C3279">
        <v>0</v>
      </c>
      <c r="D3279">
        <v>0</v>
      </c>
      <c r="E3279">
        <v>0</v>
      </c>
      <c r="F3279">
        <v>0</v>
      </c>
    </row>
    <row r="3280" spans="1:6" x14ac:dyDescent="0.25">
      <c r="A3280" t="s">
        <v>6141</v>
      </c>
      <c r="B3280" t="s">
        <v>6142</v>
      </c>
      <c r="C3280">
        <v>0</v>
      </c>
      <c r="D3280">
        <v>0</v>
      </c>
      <c r="E3280">
        <v>0</v>
      </c>
      <c r="F3280">
        <v>0</v>
      </c>
    </row>
    <row r="3281" spans="1:6" x14ac:dyDescent="0.25">
      <c r="A3281" t="s">
        <v>6143</v>
      </c>
      <c r="B3281" t="s">
        <v>6144</v>
      </c>
      <c r="C3281">
        <v>0</v>
      </c>
      <c r="D3281">
        <v>0</v>
      </c>
      <c r="E3281">
        <v>0</v>
      </c>
      <c r="F3281">
        <v>0</v>
      </c>
    </row>
    <row r="3282" spans="1:6" x14ac:dyDescent="0.25">
      <c r="A3282" t="s">
        <v>6145</v>
      </c>
      <c r="B3282" t="s">
        <v>6133</v>
      </c>
      <c r="C3282">
        <v>0</v>
      </c>
      <c r="D3282">
        <v>0</v>
      </c>
      <c r="E3282">
        <v>0</v>
      </c>
      <c r="F3282">
        <v>0</v>
      </c>
    </row>
    <row r="3283" spans="1:6" x14ac:dyDescent="0.25">
      <c r="A3283" t="s">
        <v>6146</v>
      </c>
      <c r="B3283" t="s">
        <v>6147</v>
      </c>
      <c r="C3283">
        <v>0</v>
      </c>
      <c r="D3283">
        <v>0</v>
      </c>
      <c r="E3283">
        <v>0</v>
      </c>
      <c r="F3283">
        <v>0</v>
      </c>
    </row>
    <row r="3284" spans="1:6" x14ac:dyDescent="0.25">
      <c r="A3284" t="s">
        <v>6148</v>
      </c>
      <c r="B3284" t="s">
        <v>6135</v>
      </c>
      <c r="C3284">
        <v>0</v>
      </c>
      <c r="D3284">
        <v>0</v>
      </c>
      <c r="E3284">
        <v>0</v>
      </c>
      <c r="F3284">
        <v>0</v>
      </c>
    </row>
    <row r="3285" spans="1:6" x14ac:dyDescent="0.25">
      <c r="A3285" t="s">
        <v>6149</v>
      </c>
      <c r="B3285" t="s">
        <v>6135</v>
      </c>
      <c r="C3285">
        <v>0</v>
      </c>
      <c r="D3285">
        <v>0</v>
      </c>
      <c r="E3285">
        <v>0</v>
      </c>
      <c r="F3285">
        <v>0</v>
      </c>
    </row>
    <row r="3286" spans="1:6" x14ac:dyDescent="0.25">
      <c r="A3286" t="s">
        <v>6150</v>
      </c>
      <c r="B3286" t="s">
        <v>6135</v>
      </c>
      <c r="C3286">
        <v>0</v>
      </c>
      <c r="D3286">
        <v>0</v>
      </c>
      <c r="E3286">
        <v>0</v>
      </c>
      <c r="F3286">
        <v>0</v>
      </c>
    </row>
    <row r="3287" spans="1:6" x14ac:dyDescent="0.25">
      <c r="A3287" t="s">
        <v>6151</v>
      </c>
      <c r="B3287" t="s">
        <v>6152</v>
      </c>
      <c r="C3287">
        <v>0</v>
      </c>
      <c r="D3287">
        <v>0</v>
      </c>
      <c r="E3287">
        <v>0</v>
      </c>
      <c r="F3287">
        <v>0</v>
      </c>
    </row>
    <row r="3288" spans="1:6" x14ac:dyDescent="0.25">
      <c r="A3288" t="s">
        <v>6153</v>
      </c>
      <c r="B3288" t="s">
        <v>6154</v>
      </c>
      <c r="C3288">
        <v>0</v>
      </c>
      <c r="D3288" s="1">
        <v>12113416.050000001</v>
      </c>
      <c r="E3288">
        <v>0</v>
      </c>
      <c r="F3288" s="1">
        <v>12113416.050000001</v>
      </c>
    </row>
    <row r="3289" spans="1:6" x14ac:dyDescent="0.25">
      <c r="A3289" t="s">
        <v>6155</v>
      </c>
      <c r="B3289" t="s">
        <v>6156</v>
      </c>
      <c r="C3289">
        <v>0</v>
      </c>
      <c r="D3289">
        <v>0</v>
      </c>
      <c r="E3289">
        <v>0</v>
      </c>
      <c r="F3289">
        <v>0</v>
      </c>
    </row>
    <row r="3290" spans="1:6" x14ac:dyDescent="0.25">
      <c r="A3290" t="s">
        <v>6157</v>
      </c>
      <c r="B3290" t="s">
        <v>6158</v>
      </c>
      <c r="C3290">
        <v>0</v>
      </c>
      <c r="D3290" s="1">
        <v>12113416.050000001</v>
      </c>
      <c r="E3290">
        <v>0</v>
      </c>
      <c r="F3290" s="1">
        <v>12113416.050000001</v>
      </c>
    </row>
    <row r="3291" spans="1:6" x14ac:dyDescent="0.25">
      <c r="A3291" t="s">
        <v>6159</v>
      </c>
      <c r="B3291" t="s">
        <v>6160</v>
      </c>
      <c r="C3291">
        <v>0</v>
      </c>
      <c r="D3291">
        <v>0</v>
      </c>
      <c r="E3291">
        <v>0</v>
      </c>
      <c r="F3291">
        <v>0</v>
      </c>
    </row>
    <row r="3292" spans="1:6" x14ac:dyDescent="0.25">
      <c r="A3292" t="s">
        <v>6161</v>
      </c>
      <c r="B3292" t="s">
        <v>6162</v>
      </c>
      <c r="C3292">
        <v>0</v>
      </c>
      <c r="D3292">
        <v>0</v>
      </c>
      <c r="E3292">
        <v>0</v>
      </c>
      <c r="F3292">
        <v>0</v>
      </c>
    </row>
    <row r="3293" spans="1:6" x14ac:dyDescent="0.25">
      <c r="A3293" t="s">
        <v>6163</v>
      </c>
      <c r="B3293" t="s">
        <v>6164</v>
      </c>
      <c r="C3293">
        <v>0</v>
      </c>
      <c r="D3293">
        <v>0</v>
      </c>
      <c r="E3293">
        <v>0</v>
      </c>
      <c r="F3293">
        <v>0</v>
      </c>
    </row>
    <row r="3294" spans="1:6" x14ac:dyDescent="0.25">
      <c r="A3294" t="s">
        <v>6165</v>
      </c>
      <c r="B3294" t="s">
        <v>6166</v>
      </c>
      <c r="C3294">
        <v>0</v>
      </c>
      <c r="D3294">
        <v>0</v>
      </c>
      <c r="E3294">
        <v>0</v>
      </c>
      <c r="F3294">
        <v>0</v>
      </c>
    </row>
    <row r="3295" spans="1:6" x14ac:dyDescent="0.25">
      <c r="A3295" t="s">
        <v>6167</v>
      </c>
      <c r="B3295" t="s">
        <v>6168</v>
      </c>
      <c r="C3295">
        <v>0</v>
      </c>
      <c r="D3295">
        <v>0</v>
      </c>
      <c r="E3295">
        <v>0</v>
      </c>
      <c r="F3295">
        <v>0</v>
      </c>
    </row>
    <row r="3296" spans="1:6" x14ac:dyDescent="0.25">
      <c r="A3296" t="s">
        <v>6169</v>
      </c>
      <c r="B3296" t="s">
        <v>6170</v>
      </c>
      <c r="C3296">
        <v>0</v>
      </c>
      <c r="D3296">
        <v>0</v>
      </c>
      <c r="E3296">
        <v>0</v>
      </c>
      <c r="F3296">
        <v>0</v>
      </c>
    </row>
    <row r="3297" spans="1:6" x14ac:dyDescent="0.25">
      <c r="A3297" t="s">
        <v>6171</v>
      </c>
      <c r="B3297" t="s">
        <v>6172</v>
      </c>
      <c r="C3297">
        <v>0</v>
      </c>
      <c r="D3297">
        <v>0</v>
      </c>
      <c r="E3297">
        <v>0</v>
      </c>
      <c r="F3297">
        <v>0</v>
      </c>
    </row>
    <row r="3298" spans="1:6" x14ac:dyDescent="0.25">
      <c r="A3298" t="s">
        <v>6173</v>
      </c>
      <c r="B3298" t="s">
        <v>6174</v>
      </c>
      <c r="C3298">
        <v>0</v>
      </c>
      <c r="D3298">
        <v>0</v>
      </c>
      <c r="E3298">
        <v>0</v>
      </c>
      <c r="F3298">
        <v>0</v>
      </c>
    </row>
    <row r="3299" spans="1:6" x14ac:dyDescent="0.25">
      <c r="A3299" t="s">
        <v>6175</v>
      </c>
      <c r="B3299" t="s">
        <v>6176</v>
      </c>
      <c r="C3299">
        <v>0</v>
      </c>
      <c r="D3299">
        <v>0</v>
      </c>
      <c r="E3299">
        <v>0</v>
      </c>
      <c r="F3299">
        <v>0</v>
      </c>
    </row>
    <row r="3300" spans="1:6" x14ac:dyDescent="0.25">
      <c r="A3300" t="s">
        <v>6177</v>
      </c>
      <c r="B3300" t="s">
        <v>6178</v>
      </c>
      <c r="C3300">
        <v>0</v>
      </c>
      <c r="D3300">
        <v>0</v>
      </c>
      <c r="E3300">
        <v>0</v>
      </c>
      <c r="F3300">
        <v>0</v>
      </c>
    </row>
    <row r="3301" spans="1:6" x14ac:dyDescent="0.25">
      <c r="A3301" t="s">
        <v>6179</v>
      </c>
      <c r="B3301" t="s">
        <v>6180</v>
      </c>
      <c r="C3301">
        <v>0</v>
      </c>
      <c r="D3301">
        <v>0</v>
      </c>
      <c r="E3301">
        <v>0</v>
      </c>
      <c r="F3301">
        <v>0</v>
      </c>
    </row>
    <row r="3302" spans="1:6" x14ac:dyDescent="0.25">
      <c r="A3302" t="s">
        <v>6181</v>
      </c>
      <c r="B3302" t="s">
        <v>6182</v>
      </c>
      <c r="C3302" s="1">
        <v>138019173.19999999</v>
      </c>
      <c r="D3302" s="1">
        <v>18776841.879999999</v>
      </c>
      <c r="E3302">
        <v>0</v>
      </c>
      <c r="F3302" s="1">
        <v>156796015.08000001</v>
      </c>
    </row>
    <row r="3303" spans="1:6" x14ac:dyDescent="0.25">
      <c r="A3303" t="s">
        <v>6183</v>
      </c>
      <c r="B3303" t="s">
        <v>6184</v>
      </c>
      <c r="C3303" s="1">
        <v>14071740.300000001</v>
      </c>
      <c r="D3303" s="1">
        <v>1334220.6399999999</v>
      </c>
      <c r="E3303">
        <v>0</v>
      </c>
      <c r="F3303" s="1">
        <v>15405960.939999999</v>
      </c>
    </row>
    <row r="3304" spans="1:6" x14ac:dyDescent="0.25">
      <c r="A3304" t="s">
        <v>6185</v>
      </c>
      <c r="B3304" t="s">
        <v>6186</v>
      </c>
      <c r="C3304" s="1">
        <v>1402441.25</v>
      </c>
      <c r="D3304" s="1">
        <v>138089.01</v>
      </c>
      <c r="E3304">
        <v>0</v>
      </c>
      <c r="F3304" s="1">
        <v>1540530.26</v>
      </c>
    </row>
    <row r="3305" spans="1:6" x14ac:dyDescent="0.25">
      <c r="A3305" t="s">
        <v>6187</v>
      </c>
      <c r="B3305" t="s">
        <v>6188</v>
      </c>
      <c r="C3305" s="1">
        <v>3933521.59</v>
      </c>
      <c r="D3305" s="1">
        <v>507145.83</v>
      </c>
      <c r="E3305">
        <v>0</v>
      </c>
      <c r="F3305" s="1">
        <v>4440667.42</v>
      </c>
    </row>
    <row r="3306" spans="1:6" x14ac:dyDescent="0.25">
      <c r="A3306" t="s">
        <v>6189</v>
      </c>
      <c r="B3306" t="s">
        <v>6190</v>
      </c>
      <c r="C3306" s="1">
        <v>78299434.310000002</v>
      </c>
      <c r="D3306" s="1">
        <v>8072179.8200000003</v>
      </c>
      <c r="E3306">
        <v>0</v>
      </c>
      <c r="F3306" s="1">
        <v>86371614.129999995</v>
      </c>
    </row>
    <row r="3307" spans="1:6" x14ac:dyDescent="0.25">
      <c r="A3307" t="s">
        <v>6191</v>
      </c>
      <c r="B3307" t="s">
        <v>6192</v>
      </c>
      <c r="C3307" s="1">
        <v>8223094.8700000001</v>
      </c>
      <c r="D3307" s="1">
        <v>7630171.7999999998</v>
      </c>
      <c r="E3307">
        <v>0</v>
      </c>
      <c r="F3307" s="1">
        <v>15853266.67</v>
      </c>
    </row>
    <row r="3308" spans="1:6" x14ac:dyDescent="0.25">
      <c r="A3308" t="s">
        <v>6193</v>
      </c>
      <c r="B3308" t="s">
        <v>6194</v>
      </c>
      <c r="C3308" s="1">
        <v>32088940.879999999</v>
      </c>
      <c r="D3308" s="1">
        <v>1095034.78</v>
      </c>
      <c r="E3308">
        <v>0</v>
      </c>
      <c r="F3308" s="1">
        <v>33183975.66</v>
      </c>
    </row>
    <row r="3309" spans="1:6" x14ac:dyDescent="0.25">
      <c r="A3309" t="s">
        <v>6195</v>
      </c>
      <c r="B3309" t="s">
        <v>6196</v>
      </c>
      <c r="C3309">
        <v>0</v>
      </c>
      <c r="D3309">
        <v>0</v>
      </c>
      <c r="E3309">
        <v>0</v>
      </c>
      <c r="F3309">
        <v>0</v>
      </c>
    </row>
    <row r="3310" spans="1:6" x14ac:dyDescent="0.25">
      <c r="A3310" t="s">
        <v>6197</v>
      </c>
      <c r="B3310" t="s">
        <v>6198</v>
      </c>
      <c r="C3310">
        <v>0</v>
      </c>
      <c r="D3310">
        <v>0</v>
      </c>
      <c r="E3310">
        <v>0</v>
      </c>
      <c r="F3310">
        <v>0</v>
      </c>
    </row>
    <row r="3311" spans="1:6" x14ac:dyDescent="0.25">
      <c r="A3311" t="s">
        <v>6199</v>
      </c>
      <c r="B3311" t="s">
        <v>6200</v>
      </c>
      <c r="C3311">
        <v>0</v>
      </c>
      <c r="D3311">
        <v>0</v>
      </c>
      <c r="E3311">
        <v>0</v>
      </c>
      <c r="F3311">
        <v>0</v>
      </c>
    </row>
    <row r="3312" spans="1:6" x14ac:dyDescent="0.25">
      <c r="A3312" t="s">
        <v>6201</v>
      </c>
      <c r="B3312" t="s">
        <v>6202</v>
      </c>
      <c r="C3312">
        <v>0</v>
      </c>
      <c r="D3312">
        <v>0</v>
      </c>
      <c r="E3312">
        <v>0</v>
      </c>
      <c r="F3312">
        <v>0</v>
      </c>
    </row>
    <row r="3313" spans="1:6" x14ac:dyDescent="0.25">
      <c r="A3313" t="s">
        <v>6203</v>
      </c>
      <c r="B3313" t="s">
        <v>6204</v>
      </c>
      <c r="C3313">
        <v>0</v>
      </c>
      <c r="D3313">
        <v>0</v>
      </c>
      <c r="E3313">
        <v>0</v>
      </c>
      <c r="F3313">
        <v>0</v>
      </c>
    </row>
    <row r="3314" spans="1:6" x14ac:dyDescent="0.25">
      <c r="A3314" t="s">
        <v>6205</v>
      </c>
      <c r="B3314" t="s">
        <v>6206</v>
      </c>
      <c r="C3314">
        <v>0</v>
      </c>
      <c r="D3314">
        <v>0</v>
      </c>
      <c r="E3314">
        <v>0</v>
      </c>
      <c r="F3314">
        <v>0</v>
      </c>
    </row>
    <row r="3315" spans="1:6" x14ac:dyDescent="0.25">
      <c r="A3315" t="s">
        <v>6207</v>
      </c>
      <c r="B3315" t="s">
        <v>6208</v>
      </c>
      <c r="C3315">
        <v>0</v>
      </c>
      <c r="D3315">
        <v>0</v>
      </c>
      <c r="E3315">
        <v>0</v>
      </c>
      <c r="F3315">
        <v>0</v>
      </c>
    </row>
    <row r="3316" spans="1:6" x14ac:dyDescent="0.25">
      <c r="A3316" t="s">
        <v>6209</v>
      </c>
      <c r="B3316" t="s">
        <v>6210</v>
      </c>
      <c r="C3316">
        <v>0</v>
      </c>
      <c r="D3316">
        <v>0</v>
      </c>
      <c r="E3316">
        <v>0</v>
      </c>
      <c r="F3316">
        <v>0</v>
      </c>
    </row>
    <row r="3317" spans="1:6" x14ac:dyDescent="0.25">
      <c r="A3317" t="s">
        <v>6211</v>
      </c>
      <c r="B3317" t="s">
        <v>6212</v>
      </c>
      <c r="C3317">
        <v>0</v>
      </c>
      <c r="D3317">
        <v>0</v>
      </c>
      <c r="E3317">
        <v>0</v>
      </c>
      <c r="F3317">
        <v>0</v>
      </c>
    </row>
    <row r="3318" spans="1:6" x14ac:dyDescent="0.25">
      <c r="A3318" t="s">
        <v>6213</v>
      </c>
      <c r="B3318" t="s">
        <v>6214</v>
      </c>
      <c r="C3318">
        <v>0</v>
      </c>
      <c r="D3318">
        <v>0</v>
      </c>
      <c r="E3318">
        <v>0</v>
      </c>
      <c r="F3318">
        <v>0</v>
      </c>
    </row>
    <row r="3319" spans="1:6" x14ac:dyDescent="0.25">
      <c r="A3319" t="s">
        <v>6215</v>
      </c>
      <c r="B3319" t="s">
        <v>6216</v>
      </c>
      <c r="C3319" s="1">
        <v>2922584.4</v>
      </c>
      <c r="D3319" s="1">
        <v>292026.48</v>
      </c>
      <c r="E3319">
        <v>0</v>
      </c>
      <c r="F3319" s="1">
        <v>3214610.88</v>
      </c>
    </row>
    <row r="3320" spans="1:6" x14ac:dyDescent="0.25">
      <c r="A3320" t="s">
        <v>6217</v>
      </c>
      <c r="B3320" t="s">
        <v>6218</v>
      </c>
      <c r="C3320" s="1">
        <v>283641.36</v>
      </c>
      <c r="D3320" s="1">
        <v>28274.76</v>
      </c>
      <c r="E3320">
        <v>0</v>
      </c>
      <c r="F3320" s="1">
        <v>311916.12</v>
      </c>
    </row>
    <row r="3321" spans="1:6" x14ac:dyDescent="0.25">
      <c r="A3321" t="s">
        <v>6219</v>
      </c>
      <c r="B3321" t="s">
        <v>6220</v>
      </c>
      <c r="C3321">
        <v>0</v>
      </c>
      <c r="D3321">
        <v>0</v>
      </c>
      <c r="E3321">
        <v>0</v>
      </c>
      <c r="F3321">
        <v>0</v>
      </c>
    </row>
    <row r="3322" spans="1:6" x14ac:dyDescent="0.25">
      <c r="A3322" t="s">
        <v>6221</v>
      </c>
      <c r="B3322" t="s">
        <v>6222</v>
      </c>
      <c r="C3322">
        <v>0</v>
      </c>
      <c r="D3322">
        <v>0</v>
      </c>
      <c r="E3322">
        <v>0</v>
      </c>
      <c r="F3322">
        <v>0</v>
      </c>
    </row>
    <row r="3323" spans="1:6" x14ac:dyDescent="0.25">
      <c r="A3323" t="s">
        <v>6223</v>
      </c>
      <c r="B3323" t="s">
        <v>6224</v>
      </c>
      <c r="C3323" s="1">
        <v>2638943.04</v>
      </c>
      <c r="D3323" s="1">
        <v>263751.71999999997</v>
      </c>
      <c r="E3323">
        <v>0</v>
      </c>
      <c r="F3323" s="1">
        <v>2902694.76</v>
      </c>
    </row>
    <row r="3324" spans="1:6" x14ac:dyDescent="0.25">
      <c r="A3324" t="s">
        <v>6225</v>
      </c>
      <c r="B3324" t="s">
        <v>6226</v>
      </c>
      <c r="C3324">
        <v>0</v>
      </c>
      <c r="D3324">
        <v>0</v>
      </c>
      <c r="E3324">
        <v>0</v>
      </c>
      <c r="F3324">
        <v>0</v>
      </c>
    </row>
    <row r="3325" spans="1:6" x14ac:dyDescent="0.25">
      <c r="A3325" t="s">
        <v>6227</v>
      </c>
      <c r="B3325" t="s">
        <v>6228</v>
      </c>
      <c r="C3325">
        <v>0</v>
      </c>
      <c r="D3325">
        <v>0</v>
      </c>
      <c r="E3325">
        <v>0</v>
      </c>
      <c r="F3325">
        <v>0</v>
      </c>
    </row>
    <row r="3326" spans="1:6" x14ac:dyDescent="0.25">
      <c r="A3326" t="s">
        <v>6229</v>
      </c>
      <c r="B3326" t="s">
        <v>6230</v>
      </c>
      <c r="C3326">
        <v>0</v>
      </c>
      <c r="D3326">
        <v>0</v>
      </c>
      <c r="E3326">
        <v>0</v>
      </c>
      <c r="F3326">
        <v>0</v>
      </c>
    </row>
    <row r="3327" spans="1:6" x14ac:dyDescent="0.25">
      <c r="A3327" t="s">
        <v>150</v>
      </c>
      <c r="B3327" t="s">
        <v>6231</v>
      </c>
      <c r="C3327">
        <v>0</v>
      </c>
      <c r="D3327">
        <v>0</v>
      </c>
      <c r="E3327">
        <v>0</v>
      </c>
      <c r="F3327">
        <v>0</v>
      </c>
    </row>
    <row r="3328" spans="1:6" x14ac:dyDescent="0.25">
      <c r="A3328" t="s">
        <v>6232</v>
      </c>
      <c r="B3328" t="s">
        <v>6233</v>
      </c>
      <c r="C3328">
        <v>0</v>
      </c>
      <c r="D3328">
        <v>0</v>
      </c>
      <c r="E3328">
        <v>0</v>
      </c>
      <c r="F3328">
        <v>0</v>
      </c>
    </row>
    <row r="3329" spans="1:6" x14ac:dyDescent="0.25">
      <c r="A3329" t="s">
        <v>6234</v>
      </c>
      <c r="B3329" t="s">
        <v>6235</v>
      </c>
      <c r="C3329">
        <v>0</v>
      </c>
      <c r="D3329">
        <v>0</v>
      </c>
      <c r="E3329">
        <v>0</v>
      </c>
      <c r="F3329">
        <v>0</v>
      </c>
    </row>
    <row r="3330" spans="1:6" x14ac:dyDescent="0.25">
      <c r="A3330" t="s">
        <v>6238</v>
      </c>
      <c r="B3330" t="s">
        <v>6239</v>
      </c>
      <c r="C3330">
        <v>0</v>
      </c>
      <c r="D3330">
        <v>0</v>
      </c>
      <c r="E3330">
        <v>0</v>
      </c>
      <c r="F3330">
        <v>0</v>
      </c>
    </row>
    <row r="3331" spans="1:6" x14ac:dyDescent="0.25">
      <c r="A3331" t="s">
        <v>6240</v>
      </c>
      <c r="B3331" t="s">
        <v>6241</v>
      </c>
      <c r="C3331">
        <v>0</v>
      </c>
      <c r="D3331">
        <v>0</v>
      </c>
      <c r="E3331">
        <v>0</v>
      </c>
      <c r="F3331">
        <v>0</v>
      </c>
    </row>
    <row r="3332" spans="1:6" x14ac:dyDescent="0.25">
      <c r="A3332" t="s">
        <v>6242</v>
      </c>
      <c r="B3332" t="s">
        <v>6243</v>
      </c>
      <c r="C3332">
        <v>0</v>
      </c>
      <c r="D3332">
        <v>0</v>
      </c>
      <c r="E3332">
        <v>0</v>
      </c>
      <c r="F3332">
        <v>0</v>
      </c>
    </row>
    <row r="3333" spans="1:6" x14ac:dyDescent="0.25">
      <c r="A3333" t="s">
        <v>6244</v>
      </c>
      <c r="B3333" t="s">
        <v>6245</v>
      </c>
      <c r="C3333">
        <v>0</v>
      </c>
      <c r="D3333">
        <v>0</v>
      </c>
      <c r="E3333">
        <v>0</v>
      </c>
      <c r="F3333">
        <v>0</v>
      </c>
    </row>
    <row r="3334" spans="1:6" x14ac:dyDescent="0.25">
      <c r="A3334" t="s">
        <v>6246</v>
      </c>
      <c r="B3334" t="s">
        <v>6247</v>
      </c>
      <c r="C3334">
        <v>0</v>
      </c>
      <c r="D3334">
        <v>0</v>
      </c>
      <c r="E3334">
        <v>0</v>
      </c>
      <c r="F3334">
        <v>0</v>
      </c>
    </row>
    <row r="3335" spans="1:6" x14ac:dyDescent="0.25">
      <c r="A3335" t="s">
        <v>6248</v>
      </c>
      <c r="B3335" t="s">
        <v>6249</v>
      </c>
      <c r="C3335">
        <v>0</v>
      </c>
      <c r="D3335">
        <v>0</v>
      </c>
      <c r="E3335">
        <v>0</v>
      </c>
      <c r="F3335">
        <v>0</v>
      </c>
    </row>
    <row r="3336" spans="1:6" x14ac:dyDescent="0.25">
      <c r="A3336" t="s">
        <v>6250</v>
      </c>
      <c r="B3336" t="s">
        <v>6251</v>
      </c>
      <c r="C3336">
        <v>0</v>
      </c>
      <c r="D3336">
        <v>0</v>
      </c>
      <c r="E3336">
        <v>0</v>
      </c>
      <c r="F3336">
        <v>0</v>
      </c>
    </row>
    <row r="3337" spans="1:6" x14ac:dyDescent="0.25">
      <c r="A3337" t="s">
        <v>6252</v>
      </c>
      <c r="B3337" t="s">
        <v>6253</v>
      </c>
      <c r="C3337">
        <v>0</v>
      </c>
      <c r="D3337">
        <v>0</v>
      </c>
      <c r="E3337">
        <v>0</v>
      </c>
      <c r="F3337">
        <v>0</v>
      </c>
    </row>
    <row r="3338" spans="1:6" x14ac:dyDescent="0.25">
      <c r="A3338" t="s">
        <v>6254</v>
      </c>
      <c r="B3338" t="s">
        <v>6255</v>
      </c>
      <c r="C3338">
        <v>0</v>
      </c>
      <c r="D3338">
        <v>0</v>
      </c>
      <c r="E3338">
        <v>0</v>
      </c>
      <c r="F3338">
        <v>0</v>
      </c>
    </row>
    <row r="3339" spans="1:6" x14ac:dyDescent="0.25">
      <c r="A3339" t="s">
        <v>6256</v>
      </c>
      <c r="B3339" t="s">
        <v>6257</v>
      </c>
      <c r="C3339">
        <v>0</v>
      </c>
      <c r="D3339">
        <v>0</v>
      </c>
      <c r="E3339">
        <v>0</v>
      </c>
      <c r="F3339">
        <v>0</v>
      </c>
    </row>
    <row r="3340" spans="1:6" x14ac:dyDescent="0.25">
      <c r="A3340" t="s">
        <v>151</v>
      </c>
      <c r="B3340" t="s">
        <v>6258</v>
      </c>
      <c r="C3340">
        <v>0</v>
      </c>
      <c r="D3340">
        <v>0</v>
      </c>
      <c r="E3340">
        <v>0</v>
      </c>
      <c r="F3340">
        <v>0</v>
      </c>
    </row>
    <row r="3341" spans="1:6" x14ac:dyDescent="0.25">
      <c r="A3341" t="s">
        <v>6259</v>
      </c>
      <c r="B3341" t="s">
        <v>6260</v>
      </c>
      <c r="C3341">
        <v>0</v>
      </c>
      <c r="D3341">
        <v>0</v>
      </c>
      <c r="E3341">
        <v>0</v>
      </c>
      <c r="F3341">
        <v>0</v>
      </c>
    </row>
    <row r="3342" spans="1:6" x14ac:dyDescent="0.25">
      <c r="A3342" t="s">
        <v>6261</v>
      </c>
      <c r="B3342" t="s">
        <v>6260</v>
      </c>
      <c r="C3342">
        <v>0</v>
      </c>
      <c r="D3342">
        <v>0</v>
      </c>
      <c r="E3342">
        <v>0</v>
      </c>
      <c r="F3342">
        <v>0</v>
      </c>
    </row>
    <row r="3343" spans="1:6" x14ac:dyDescent="0.25">
      <c r="A3343" t="s">
        <v>6262</v>
      </c>
      <c r="B3343" t="s">
        <v>6260</v>
      </c>
      <c r="C3343">
        <v>0</v>
      </c>
      <c r="D3343">
        <v>0</v>
      </c>
      <c r="E3343">
        <v>0</v>
      </c>
      <c r="F3343">
        <v>0</v>
      </c>
    </row>
    <row r="3344" spans="1:6" x14ac:dyDescent="0.25">
      <c r="A3344" t="s">
        <v>6263</v>
      </c>
      <c r="B3344" t="s">
        <v>6264</v>
      </c>
      <c r="C3344">
        <v>0</v>
      </c>
      <c r="D3344">
        <v>0</v>
      </c>
      <c r="E3344">
        <v>0</v>
      </c>
      <c r="F3344">
        <v>0</v>
      </c>
    </row>
    <row r="3345" spans="1:6" x14ac:dyDescent="0.25">
      <c r="A3345" t="s">
        <v>6265</v>
      </c>
      <c r="B3345" t="s">
        <v>6266</v>
      </c>
      <c r="C3345">
        <v>0</v>
      </c>
      <c r="D3345">
        <v>0</v>
      </c>
      <c r="E3345">
        <v>0</v>
      </c>
      <c r="F3345">
        <v>0</v>
      </c>
    </row>
    <row r="3346" spans="1:6" x14ac:dyDescent="0.25">
      <c r="A3346" t="s">
        <v>152</v>
      </c>
      <c r="B3346" t="s">
        <v>6267</v>
      </c>
      <c r="C3346">
        <v>0</v>
      </c>
      <c r="D3346">
        <v>0</v>
      </c>
      <c r="E3346">
        <v>0</v>
      </c>
      <c r="F3346">
        <v>0</v>
      </c>
    </row>
    <row r="3347" spans="1:6" x14ac:dyDescent="0.25">
      <c r="A3347" t="s">
        <v>6268</v>
      </c>
      <c r="B3347" t="s">
        <v>6267</v>
      </c>
      <c r="C3347">
        <v>0</v>
      </c>
      <c r="D3347">
        <v>0</v>
      </c>
      <c r="E3347">
        <v>0</v>
      </c>
      <c r="F3347">
        <v>0</v>
      </c>
    </row>
    <row r="3348" spans="1:6" x14ac:dyDescent="0.25">
      <c r="A3348" t="s">
        <v>153</v>
      </c>
      <c r="B3348" t="s">
        <v>6269</v>
      </c>
      <c r="C3348">
        <v>0</v>
      </c>
      <c r="D3348">
        <v>0</v>
      </c>
      <c r="E3348">
        <v>0</v>
      </c>
      <c r="F3348">
        <v>0</v>
      </c>
    </row>
    <row r="3349" spans="1:6" x14ac:dyDescent="0.25">
      <c r="A3349" t="s">
        <v>6270</v>
      </c>
      <c r="B3349" t="s">
        <v>6269</v>
      </c>
      <c r="C3349">
        <v>0</v>
      </c>
      <c r="D3349">
        <v>0</v>
      </c>
      <c r="E3349">
        <v>0</v>
      </c>
      <c r="F3349">
        <v>0</v>
      </c>
    </row>
    <row r="3350" spans="1:6" x14ac:dyDescent="0.25">
      <c r="A3350" t="s">
        <v>154</v>
      </c>
      <c r="B3350" t="s">
        <v>6271</v>
      </c>
      <c r="C3350" s="1">
        <v>-371051.02</v>
      </c>
      <c r="D3350" s="1">
        <v>546189.18999999994</v>
      </c>
      <c r="E3350" s="1">
        <v>174393.31</v>
      </c>
      <c r="F3350">
        <v>744.86</v>
      </c>
    </row>
    <row r="3351" spans="1:6" x14ac:dyDescent="0.25">
      <c r="A3351" t="s">
        <v>6272</v>
      </c>
      <c r="B3351" t="s">
        <v>6273</v>
      </c>
      <c r="C3351" s="1">
        <v>-371075.98</v>
      </c>
      <c r="D3351" s="1">
        <v>546189.18999999994</v>
      </c>
      <c r="E3351" s="1">
        <v>174393.31</v>
      </c>
      <c r="F3351">
        <v>719.9</v>
      </c>
    </row>
    <row r="3352" spans="1:6" x14ac:dyDescent="0.25">
      <c r="A3352" t="s">
        <v>6274</v>
      </c>
      <c r="B3352" t="s">
        <v>6275</v>
      </c>
      <c r="C3352" s="1">
        <v>-371075.98</v>
      </c>
      <c r="D3352" s="1">
        <v>546189.18999999994</v>
      </c>
      <c r="E3352" s="1">
        <v>174393.31</v>
      </c>
      <c r="F3352">
        <v>719.9</v>
      </c>
    </row>
    <row r="3353" spans="1:6" x14ac:dyDescent="0.25">
      <c r="A3353" t="s">
        <v>6276</v>
      </c>
      <c r="B3353" t="s">
        <v>6277</v>
      </c>
      <c r="C3353">
        <v>0</v>
      </c>
      <c r="D3353">
        <v>0</v>
      </c>
      <c r="E3353">
        <v>0</v>
      </c>
      <c r="F3353">
        <v>0</v>
      </c>
    </row>
    <row r="3354" spans="1:6" x14ac:dyDescent="0.25">
      <c r="A3354" t="s">
        <v>6278</v>
      </c>
      <c r="B3354" t="s">
        <v>6279</v>
      </c>
      <c r="C3354" s="1">
        <v>-371075.98</v>
      </c>
      <c r="D3354" s="1">
        <v>546189.18999999994</v>
      </c>
      <c r="E3354" s="1">
        <v>174393.31</v>
      </c>
      <c r="F3354">
        <v>719.9</v>
      </c>
    </row>
    <row r="3355" spans="1:6" x14ac:dyDescent="0.25">
      <c r="A3355" t="s">
        <v>6280</v>
      </c>
      <c r="B3355" t="s">
        <v>6281</v>
      </c>
      <c r="C3355">
        <v>0</v>
      </c>
      <c r="D3355">
        <v>0</v>
      </c>
      <c r="E3355">
        <v>0</v>
      </c>
      <c r="F3355">
        <v>0</v>
      </c>
    </row>
    <row r="3356" spans="1:6" x14ac:dyDescent="0.25">
      <c r="A3356" t="s">
        <v>6282</v>
      </c>
      <c r="B3356" t="s">
        <v>6283</v>
      </c>
      <c r="C3356">
        <v>0</v>
      </c>
      <c r="D3356">
        <v>0</v>
      </c>
      <c r="E3356">
        <v>0</v>
      </c>
      <c r="F3356">
        <v>0</v>
      </c>
    </row>
    <row r="3357" spans="1:6" x14ac:dyDescent="0.25">
      <c r="A3357" t="s">
        <v>6284</v>
      </c>
      <c r="B3357" t="s">
        <v>6285</v>
      </c>
      <c r="C3357">
        <v>0</v>
      </c>
      <c r="D3357">
        <v>0</v>
      </c>
      <c r="E3357">
        <v>0</v>
      </c>
      <c r="F3357">
        <v>0</v>
      </c>
    </row>
    <row r="3358" spans="1:6" x14ac:dyDescent="0.25">
      <c r="A3358" t="s">
        <v>6286</v>
      </c>
      <c r="B3358" t="s">
        <v>6287</v>
      </c>
      <c r="C3358">
        <v>0</v>
      </c>
      <c r="D3358">
        <v>0</v>
      </c>
      <c r="E3358">
        <v>0</v>
      </c>
      <c r="F3358">
        <v>0</v>
      </c>
    </row>
    <row r="3359" spans="1:6" x14ac:dyDescent="0.25">
      <c r="A3359" t="s">
        <v>6288</v>
      </c>
      <c r="B3359" t="s">
        <v>6289</v>
      </c>
      <c r="C3359">
        <v>0</v>
      </c>
      <c r="D3359">
        <v>0</v>
      </c>
      <c r="E3359">
        <v>0</v>
      </c>
      <c r="F3359">
        <v>0</v>
      </c>
    </row>
    <row r="3360" spans="1:6" x14ac:dyDescent="0.25">
      <c r="A3360" t="s">
        <v>6290</v>
      </c>
      <c r="B3360" t="s">
        <v>6291</v>
      </c>
      <c r="C3360">
        <v>0</v>
      </c>
      <c r="D3360">
        <v>0</v>
      </c>
      <c r="E3360">
        <v>0</v>
      </c>
      <c r="F3360">
        <v>0</v>
      </c>
    </row>
    <row r="3361" spans="1:6" x14ac:dyDescent="0.25">
      <c r="A3361" t="s">
        <v>6292</v>
      </c>
      <c r="B3361" t="s">
        <v>6293</v>
      </c>
      <c r="C3361">
        <v>24.96</v>
      </c>
      <c r="D3361">
        <v>0</v>
      </c>
      <c r="E3361">
        <v>0</v>
      </c>
      <c r="F3361">
        <v>24.96</v>
      </c>
    </row>
    <row r="3362" spans="1:6" x14ac:dyDescent="0.25">
      <c r="A3362" t="s">
        <v>6294</v>
      </c>
      <c r="B3362" t="s">
        <v>6295</v>
      </c>
      <c r="C3362">
        <v>0</v>
      </c>
      <c r="D3362">
        <v>0</v>
      </c>
      <c r="E3362">
        <v>0</v>
      </c>
      <c r="F3362">
        <v>0</v>
      </c>
    </row>
    <row r="3363" spans="1:6" x14ac:dyDescent="0.25">
      <c r="A3363" t="s">
        <v>6296</v>
      </c>
      <c r="B3363" t="s">
        <v>6271</v>
      </c>
      <c r="C3363">
        <v>24.96</v>
      </c>
      <c r="D3363">
        <v>0</v>
      </c>
      <c r="E3363">
        <v>0</v>
      </c>
      <c r="F3363">
        <v>24.96</v>
      </c>
    </row>
    <row r="3364" spans="1:6" x14ac:dyDescent="0.25">
      <c r="A3364" t="s">
        <v>6297</v>
      </c>
      <c r="B3364" t="s">
        <v>6271</v>
      </c>
      <c r="C3364">
        <v>24.96</v>
      </c>
      <c r="D3364">
        <v>0</v>
      </c>
      <c r="E3364">
        <v>0</v>
      </c>
      <c r="F3364">
        <v>24.96</v>
      </c>
    </row>
    <row r="3365" spans="1:6" x14ac:dyDescent="0.25">
      <c r="A3365" t="s">
        <v>6298</v>
      </c>
      <c r="B3365" t="s">
        <v>6299</v>
      </c>
      <c r="C3365">
        <v>0</v>
      </c>
      <c r="D3365">
        <v>0</v>
      </c>
      <c r="E3365">
        <v>0</v>
      </c>
      <c r="F3365">
        <v>0</v>
      </c>
    </row>
    <row r="3366" spans="1:6" x14ac:dyDescent="0.25">
      <c r="A3366" t="s">
        <v>6300</v>
      </c>
      <c r="B3366" t="s">
        <v>6301</v>
      </c>
      <c r="C3366">
        <v>0</v>
      </c>
      <c r="D3366">
        <v>0</v>
      </c>
      <c r="E3366">
        <v>0</v>
      </c>
      <c r="F3366">
        <v>0</v>
      </c>
    </row>
    <row r="3367" spans="1:6" x14ac:dyDescent="0.25">
      <c r="A3367" t="s">
        <v>6302</v>
      </c>
      <c r="B3367" t="s">
        <v>6303</v>
      </c>
      <c r="C3367" s="1">
        <v>5649095.0099999998</v>
      </c>
      <c r="D3367">
        <v>0</v>
      </c>
      <c r="E3367">
        <v>0</v>
      </c>
      <c r="F3367" s="1">
        <v>5649095.0099999998</v>
      </c>
    </row>
    <row r="3368" spans="1:6" x14ac:dyDescent="0.25">
      <c r="A3368" t="s">
        <v>155</v>
      </c>
      <c r="B3368" t="s">
        <v>6303</v>
      </c>
      <c r="C3368" s="1">
        <v>5649095.0099999998</v>
      </c>
      <c r="D3368">
        <v>0</v>
      </c>
      <c r="E3368">
        <v>0</v>
      </c>
      <c r="F3368" s="1">
        <v>5649095.0099999998</v>
      </c>
    </row>
    <row r="3369" spans="1:6" x14ac:dyDescent="0.25">
      <c r="A3369" t="s">
        <v>6304</v>
      </c>
      <c r="B3369" t="s">
        <v>6303</v>
      </c>
      <c r="C3369" s="1">
        <v>5649095.0099999998</v>
      </c>
      <c r="D3369">
        <v>0</v>
      </c>
      <c r="E3369">
        <v>0</v>
      </c>
      <c r="F3369" s="1">
        <v>5649095.0099999998</v>
      </c>
    </row>
    <row r="3370" spans="1:6" x14ac:dyDescent="0.25">
      <c r="A3370" t="s">
        <v>6305</v>
      </c>
      <c r="B3370" t="s">
        <v>6303</v>
      </c>
      <c r="C3370" s="1">
        <v>5649095.0099999998</v>
      </c>
      <c r="D3370">
        <v>0</v>
      </c>
      <c r="E3370">
        <v>0</v>
      </c>
      <c r="F3370" s="1">
        <v>5649095.0099999998</v>
      </c>
    </row>
    <row r="3371" spans="1:6" x14ac:dyDescent="0.25">
      <c r="A3371" t="s">
        <v>6306</v>
      </c>
      <c r="B3371" t="s">
        <v>6307</v>
      </c>
      <c r="C3371">
        <v>0</v>
      </c>
      <c r="D3371">
        <v>0</v>
      </c>
      <c r="E3371">
        <v>0</v>
      </c>
      <c r="F3371">
        <v>0</v>
      </c>
    </row>
    <row r="3372" spans="1:6" x14ac:dyDescent="0.25">
      <c r="A3372" t="s">
        <v>6308</v>
      </c>
      <c r="B3372" t="s">
        <v>6309</v>
      </c>
      <c r="C3372">
        <v>0</v>
      </c>
      <c r="D3372">
        <v>0</v>
      </c>
      <c r="E3372">
        <v>0</v>
      </c>
      <c r="F3372">
        <v>0</v>
      </c>
    </row>
    <row r="3373" spans="1:6" x14ac:dyDescent="0.25">
      <c r="A3373" t="s">
        <v>6310</v>
      </c>
      <c r="B3373" t="s">
        <v>6309</v>
      </c>
      <c r="C3373">
        <v>0</v>
      </c>
      <c r="D3373">
        <v>0</v>
      </c>
      <c r="E3373">
        <v>0</v>
      </c>
      <c r="F3373">
        <v>0</v>
      </c>
    </row>
    <row r="3374" spans="1:6" x14ac:dyDescent="0.25">
      <c r="A3374" t="s">
        <v>6311</v>
      </c>
      <c r="B3374" t="s">
        <v>6312</v>
      </c>
      <c r="C3374">
        <v>0</v>
      </c>
      <c r="D3374">
        <v>0</v>
      </c>
      <c r="E3374">
        <v>0</v>
      </c>
      <c r="F3374">
        <v>0</v>
      </c>
    </row>
    <row r="3375" spans="1:6" x14ac:dyDescent="0.25">
      <c r="A3375" t="s">
        <v>6313</v>
      </c>
      <c r="B3375" t="s">
        <v>6314</v>
      </c>
      <c r="C3375">
        <v>0</v>
      </c>
      <c r="D3375">
        <v>0</v>
      </c>
      <c r="E3375">
        <v>0</v>
      </c>
      <c r="F3375">
        <v>0</v>
      </c>
    </row>
    <row r="3376" spans="1:6" x14ac:dyDescent="0.25">
      <c r="A3376" t="s">
        <v>6317</v>
      </c>
      <c r="B3376" t="s">
        <v>6318</v>
      </c>
      <c r="C3376">
        <v>0</v>
      </c>
      <c r="D3376">
        <v>0</v>
      </c>
      <c r="E3376">
        <v>0</v>
      </c>
      <c r="F3376">
        <v>0</v>
      </c>
    </row>
    <row r="3377" spans="1:7" x14ac:dyDescent="0.25">
      <c r="A3377" t="s">
        <v>6319</v>
      </c>
      <c r="B3377" t="s">
        <v>6318</v>
      </c>
      <c r="C3377">
        <v>0</v>
      </c>
      <c r="D3377">
        <v>0</v>
      </c>
      <c r="E3377">
        <v>0</v>
      </c>
      <c r="F3377">
        <v>0</v>
      </c>
    </row>
    <row r="3378" spans="1:7" x14ac:dyDescent="0.25">
      <c r="A3378" t="s">
        <v>6320</v>
      </c>
      <c r="B3378" t="s">
        <v>6321</v>
      </c>
      <c r="C3378">
        <v>0</v>
      </c>
      <c r="D3378">
        <v>0</v>
      </c>
      <c r="E3378">
        <v>0</v>
      </c>
      <c r="F3378">
        <v>0</v>
      </c>
    </row>
    <row r="3379" spans="1:7" x14ac:dyDescent="0.25">
      <c r="A3379" t="s">
        <v>6322</v>
      </c>
      <c r="B3379" t="s">
        <v>6323</v>
      </c>
      <c r="C3379">
        <v>0</v>
      </c>
      <c r="D3379">
        <v>0</v>
      </c>
      <c r="E3379">
        <v>0</v>
      </c>
      <c r="F3379">
        <v>0</v>
      </c>
    </row>
    <row r="3380" spans="1:7" x14ac:dyDescent="0.25">
      <c r="A3380" t="s">
        <v>6324</v>
      </c>
      <c r="B3380" t="s">
        <v>6325</v>
      </c>
      <c r="C3380">
        <v>0</v>
      </c>
      <c r="D3380">
        <v>0</v>
      </c>
      <c r="E3380">
        <v>0</v>
      </c>
      <c r="F3380">
        <v>0</v>
      </c>
    </row>
    <row r="3381" spans="1:7" x14ac:dyDescent="0.25">
      <c r="A3381" t="s">
        <v>6326</v>
      </c>
      <c r="B3381" t="s">
        <v>6327</v>
      </c>
      <c r="C3381">
        <v>0</v>
      </c>
      <c r="D3381">
        <v>0</v>
      </c>
      <c r="E3381">
        <v>0</v>
      </c>
      <c r="F3381">
        <v>0</v>
      </c>
    </row>
    <row r="3382" spans="1:7" x14ac:dyDescent="0.25">
      <c r="A3382" t="s">
        <v>6330</v>
      </c>
      <c r="B3382" t="s">
        <v>6331</v>
      </c>
      <c r="C3382">
        <v>0</v>
      </c>
      <c r="D3382">
        <v>0</v>
      </c>
      <c r="E3382">
        <v>0</v>
      </c>
      <c r="F3382">
        <v>0</v>
      </c>
    </row>
    <row r="3383" spans="1:7" x14ac:dyDescent="0.25">
      <c r="A3383" t="s">
        <v>6332</v>
      </c>
      <c r="B3383" t="s">
        <v>6331</v>
      </c>
      <c r="C3383">
        <v>0</v>
      </c>
      <c r="D3383">
        <v>0</v>
      </c>
      <c r="E3383">
        <v>0</v>
      </c>
      <c r="F3383">
        <v>0</v>
      </c>
    </row>
    <row r="3384" spans="1:7" x14ac:dyDescent="0.25">
      <c r="A3384" t="s">
        <v>6333</v>
      </c>
      <c r="B3384" t="s">
        <v>6334</v>
      </c>
      <c r="C3384">
        <v>0</v>
      </c>
      <c r="D3384">
        <v>0</v>
      </c>
      <c r="E3384">
        <v>0</v>
      </c>
      <c r="F3384">
        <v>0</v>
      </c>
    </row>
    <row r="3385" spans="1:7" x14ac:dyDescent="0.25">
      <c r="A3385" t="s">
        <v>6335</v>
      </c>
      <c r="B3385" t="s">
        <v>6336</v>
      </c>
      <c r="C3385">
        <v>0</v>
      </c>
      <c r="D3385">
        <v>0</v>
      </c>
      <c r="E3385">
        <v>0</v>
      </c>
      <c r="F3385">
        <v>0</v>
      </c>
    </row>
    <row r="3386" spans="1:7" x14ac:dyDescent="0.25">
      <c r="A3386" t="s">
        <v>6337</v>
      </c>
      <c r="B3386" t="s">
        <v>6338</v>
      </c>
      <c r="C3386">
        <v>0</v>
      </c>
      <c r="D3386">
        <v>0</v>
      </c>
      <c r="E3386">
        <v>0</v>
      </c>
      <c r="F3386">
        <v>0</v>
      </c>
      <c r="G3386" s="1"/>
    </row>
    <row r="3387" spans="1:7" x14ac:dyDescent="0.25">
      <c r="A3387" t="s">
        <v>6339</v>
      </c>
      <c r="B3387" t="s">
        <v>6340</v>
      </c>
      <c r="C3387">
        <v>0</v>
      </c>
      <c r="D3387">
        <v>0</v>
      </c>
      <c r="E3387">
        <v>0</v>
      </c>
      <c r="F3387">
        <v>0</v>
      </c>
    </row>
    <row r="3388" spans="1:7" x14ac:dyDescent="0.25">
      <c r="A3388" t="s">
        <v>6342</v>
      </c>
      <c r="B3388" t="s">
        <v>6343</v>
      </c>
      <c r="C3388">
        <v>0</v>
      </c>
      <c r="D3388" s="1">
        <v>890787339.55999994</v>
      </c>
      <c r="E3388" s="1">
        <v>890787339.55999994</v>
      </c>
      <c r="F3388">
        <v>0</v>
      </c>
    </row>
    <row r="3389" spans="1:7" x14ac:dyDescent="0.25">
      <c r="A3389" t="s">
        <v>6344</v>
      </c>
      <c r="B3389" t="s">
        <v>6345</v>
      </c>
      <c r="C3389">
        <v>0</v>
      </c>
      <c r="D3389">
        <v>0</v>
      </c>
      <c r="E3389">
        <v>0</v>
      </c>
      <c r="F3389">
        <v>0</v>
      </c>
    </row>
    <row r="3390" spans="1:7" x14ac:dyDescent="0.25">
      <c r="A3390" t="s">
        <v>6346</v>
      </c>
      <c r="B3390" t="s">
        <v>6347</v>
      </c>
      <c r="C3390">
        <v>0</v>
      </c>
      <c r="D3390">
        <v>0</v>
      </c>
      <c r="E3390">
        <v>0</v>
      </c>
      <c r="F3390">
        <v>0</v>
      </c>
    </row>
    <row r="3391" spans="1:7" x14ac:dyDescent="0.25">
      <c r="A3391" t="s">
        <v>6348</v>
      </c>
      <c r="B3391" t="s">
        <v>6349</v>
      </c>
      <c r="C3391">
        <v>0</v>
      </c>
      <c r="D3391">
        <v>0</v>
      </c>
      <c r="E3391">
        <v>0</v>
      </c>
      <c r="F3391">
        <v>0</v>
      </c>
      <c r="G3391" s="1"/>
    </row>
    <row r="3392" spans="1:7" x14ac:dyDescent="0.25">
      <c r="A3392" t="s">
        <v>6350</v>
      </c>
      <c r="B3392" t="s">
        <v>6351</v>
      </c>
      <c r="C3392">
        <v>0</v>
      </c>
      <c r="D3392">
        <v>0</v>
      </c>
      <c r="E3392">
        <v>0</v>
      </c>
      <c r="F3392">
        <v>0</v>
      </c>
    </row>
    <row r="3393" spans="1:6" x14ac:dyDescent="0.25">
      <c r="A3393" t="s">
        <v>6352</v>
      </c>
      <c r="B3393" t="s">
        <v>6353</v>
      </c>
      <c r="C3393">
        <v>0</v>
      </c>
      <c r="D3393">
        <v>0</v>
      </c>
      <c r="E3393">
        <v>0</v>
      </c>
      <c r="F3393">
        <v>0</v>
      </c>
    </row>
    <row r="3394" spans="1:6" x14ac:dyDescent="0.25">
      <c r="A3394" t="s">
        <v>6354</v>
      </c>
      <c r="B3394" t="s">
        <v>6355</v>
      </c>
      <c r="C3394">
        <v>0</v>
      </c>
      <c r="D3394">
        <v>0</v>
      </c>
      <c r="E3394">
        <v>0</v>
      </c>
      <c r="F3394">
        <v>0</v>
      </c>
    </row>
    <row r="3395" spans="1:6" x14ac:dyDescent="0.25">
      <c r="A3395" t="s">
        <v>6356</v>
      </c>
      <c r="B3395" t="s">
        <v>6357</v>
      </c>
      <c r="C3395">
        <v>0</v>
      </c>
      <c r="D3395">
        <v>0</v>
      </c>
      <c r="E3395">
        <v>0</v>
      </c>
      <c r="F3395">
        <v>0</v>
      </c>
    </row>
    <row r="3396" spans="1:6" x14ac:dyDescent="0.25">
      <c r="A3396" t="s">
        <v>6358</v>
      </c>
      <c r="B3396" t="s">
        <v>6359</v>
      </c>
      <c r="C3396">
        <v>0</v>
      </c>
      <c r="D3396">
        <v>0</v>
      </c>
      <c r="E3396">
        <v>0</v>
      </c>
      <c r="F3396">
        <v>0</v>
      </c>
    </row>
    <row r="3397" spans="1:6" x14ac:dyDescent="0.25">
      <c r="A3397" t="s">
        <v>6360</v>
      </c>
      <c r="B3397" t="s">
        <v>6361</v>
      </c>
      <c r="C3397">
        <v>0</v>
      </c>
      <c r="D3397">
        <v>0</v>
      </c>
      <c r="E3397">
        <v>0</v>
      </c>
      <c r="F3397">
        <v>0</v>
      </c>
    </row>
    <row r="3398" spans="1:6" x14ac:dyDescent="0.25">
      <c r="A3398" t="s">
        <v>6362</v>
      </c>
      <c r="B3398" t="s">
        <v>6363</v>
      </c>
      <c r="C3398">
        <v>0</v>
      </c>
      <c r="D3398">
        <v>0</v>
      </c>
      <c r="E3398">
        <v>0</v>
      </c>
      <c r="F3398">
        <v>0</v>
      </c>
    </row>
    <row r="3399" spans="1:6" x14ac:dyDescent="0.25">
      <c r="A3399" t="s">
        <v>6364</v>
      </c>
      <c r="B3399" t="s">
        <v>6365</v>
      </c>
      <c r="C3399">
        <v>0</v>
      </c>
      <c r="D3399">
        <v>0</v>
      </c>
      <c r="E3399">
        <v>0</v>
      </c>
      <c r="F3399">
        <v>0</v>
      </c>
    </row>
    <row r="3400" spans="1:6" x14ac:dyDescent="0.25">
      <c r="A3400" t="s">
        <v>6366</v>
      </c>
      <c r="B3400" t="s">
        <v>6367</v>
      </c>
      <c r="C3400">
        <v>0</v>
      </c>
      <c r="D3400">
        <v>0</v>
      </c>
      <c r="E3400">
        <v>0</v>
      </c>
      <c r="F3400">
        <v>0</v>
      </c>
    </row>
    <row r="3401" spans="1:6" x14ac:dyDescent="0.25">
      <c r="A3401" t="s">
        <v>6368</v>
      </c>
      <c r="B3401" t="s">
        <v>6365</v>
      </c>
      <c r="C3401">
        <v>0</v>
      </c>
      <c r="D3401">
        <v>0</v>
      </c>
      <c r="E3401">
        <v>0</v>
      </c>
      <c r="F3401">
        <v>0</v>
      </c>
    </row>
    <row r="3402" spans="1:6" x14ac:dyDescent="0.25">
      <c r="A3402" t="s">
        <v>6369</v>
      </c>
      <c r="B3402" t="s">
        <v>6370</v>
      </c>
      <c r="C3402">
        <v>0</v>
      </c>
      <c r="D3402">
        <v>0</v>
      </c>
      <c r="E3402">
        <v>0</v>
      </c>
      <c r="F3402">
        <v>0</v>
      </c>
    </row>
    <row r="3403" spans="1:6" x14ac:dyDescent="0.25">
      <c r="A3403" t="s">
        <v>6371</v>
      </c>
      <c r="B3403" t="s">
        <v>6372</v>
      </c>
      <c r="C3403">
        <v>0</v>
      </c>
      <c r="D3403">
        <v>0</v>
      </c>
      <c r="E3403">
        <v>0</v>
      </c>
      <c r="F3403">
        <v>0</v>
      </c>
    </row>
    <row r="3404" spans="1:6" x14ac:dyDescent="0.25">
      <c r="A3404" t="s">
        <v>6373</v>
      </c>
      <c r="B3404" t="s">
        <v>6374</v>
      </c>
      <c r="C3404">
        <v>0</v>
      </c>
      <c r="D3404">
        <v>0</v>
      </c>
      <c r="E3404">
        <v>0</v>
      </c>
      <c r="F3404">
        <v>0</v>
      </c>
    </row>
    <row r="3405" spans="1:6" x14ac:dyDescent="0.25">
      <c r="A3405" t="s">
        <v>6375</v>
      </c>
      <c r="B3405" t="s">
        <v>6376</v>
      </c>
      <c r="C3405">
        <v>0</v>
      </c>
      <c r="D3405">
        <v>0</v>
      </c>
      <c r="E3405">
        <v>0</v>
      </c>
      <c r="F3405">
        <v>0</v>
      </c>
    </row>
    <row r="3406" spans="1:6" x14ac:dyDescent="0.25">
      <c r="A3406" t="s">
        <v>6377</v>
      </c>
      <c r="B3406" t="s">
        <v>6378</v>
      </c>
      <c r="C3406">
        <v>0</v>
      </c>
      <c r="D3406">
        <v>0</v>
      </c>
      <c r="E3406">
        <v>0</v>
      </c>
      <c r="F3406">
        <v>0</v>
      </c>
    </row>
    <row r="3407" spans="1:6" x14ac:dyDescent="0.25">
      <c r="A3407" t="s">
        <v>6379</v>
      </c>
      <c r="B3407" t="s">
        <v>6380</v>
      </c>
      <c r="C3407">
        <v>0</v>
      </c>
      <c r="D3407">
        <v>0</v>
      </c>
      <c r="E3407">
        <v>0</v>
      </c>
      <c r="F3407">
        <v>0</v>
      </c>
    </row>
    <row r="3408" spans="1:6" x14ac:dyDescent="0.25">
      <c r="A3408" t="s">
        <v>6381</v>
      </c>
      <c r="B3408" t="s">
        <v>6382</v>
      </c>
      <c r="C3408">
        <v>0</v>
      </c>
      <c r="D3408">
        <v>0</v>
      </c>
      <c r="E3408">
        <v>0</v>
      </c>
      <c r="F3408">
        <v>0</v>
      </c>
    </row>
    <row r="3409" spans="1:6" x14ac:dyDescent="0.25">
      <c r="A3409" t="s">
        <v>6383</v>
      </c>
      <c r="B3409" t="s">
        <v>6384</v>
      </c>
      <c r="C3409">
        <v>0</v>
      </c>
      <c r="D3409">
        <v>0</v>
      </c>
      <c r="E3409">
        <v>0</v>
      </c>
      <c r="F3409">
        <v>0</v>
      </c>
    </row>
    <row r="3410" spans="1:6" x14ac:dyDescent="0.25">
      <c r="A3410" t="s">
        <v>6385</v>
      </c>
      <c r="B3410" t="s">
        <v>6386</v>
      </c>
      <c r="C3410">
        <v>0</v>
      </c>
      <c r="D3410" s="1">
        <v>10596239.23</v>
      </c>
      <c r="E3410" s="1">
        <v>10596239.23</v>
      </c>
      <c r="F3410">
        <v>0</v>
      </c>
    </row>
    <row r="3411" spans="1:6" x14ac:dyDescent="0.25">
      <c r="A3411" t="s">
        <v>6387</v>
      </c>
      <c r="B3411" t="s">
        <v>6388</v>
      </c>
      <c r="C3411" s="1">
        <v>151043547.84</v>
      </c>
      <c r="D3411" s="1">
        <v>10596239.23</v>
      </c>
      <c r="E3411">
        <v>0</v>
      </c>
      <c r="F3411" s="1">
        <v>161639787.06999999</v>
      </c>
    </row>
    <row r="3412" spans="1:6" x14ac:dyDescent="0.25">
      <c r="A3412" t="s">
        <v>6389</v>
      </c>
      <c r="B3412" t="s">
        <v>6390</v>
      </c>
      <c r="C3412" s="1">
        <v>-151043547.84</v>
      </c>
      <c r="D3412">
        <v>0</v>
      </c>
      <c r="E3412" s="1">
        <v>10596239.23</v>
      </c>
      <c r="F3412" s="1">
        <v>-161639787.06999999</v>
      </c>
    </row>
    <row r="3413" spans="1:6" x14ac:dyDescent="0.25">
      <c r="A3413" t="s">
        <v>6391</v>
      </c>
      <c r="B3413" t="s">
        <v>6392</v>
      </c>
      <c r="C3413">
        <v>0</v>
      </c>
      <c r="D3413" s="1">
        <v>2066728.17</v>
      </c>
      <c r="E3413" s="1">
        <v>2066728.17</v>
      </c>
      <c r="F3413">
        <v>0</v>
      </c>
    </row>
    <row r="3414" spans="1:6" x14ac:dyDescent="0.25">
      <c r="A3414" t="s">
        <v>6393</v>
      </c>
      <c r="B3414" t="s">
        <v>6394</v>
      </c>
      <c r="C3414" s="1">
        <v>115128910.06999999</v>
      </c>
      <c r="D3414">
        <v>0</v>
      </c>
      <c r="E3414" s="1">
        <v>2066728.17</v>
      </c>
      <c r="F3414" s="1">
        <v>113062181.90000001</v>
      </c>
    </row>
    <row r="3415" spans="1:6" x14ac:dyDescent="0.25">
      <c r="A3415" t="s">
        <v>6395</v>
      </c>
      <c r="B3415" t="s">
        <v>6396</v>
      </c>
      <c r="C3415" s="1">
        <v>113933910.06999999</v>
      </c>
      <c r="D3415">
        <v>0</v>
      </c>
      <c r="E3415" s="1">
        <v>1781728.17</v>
      </c>
      <c r="F3415" s="1">
        <v>112152181.90000001</v>
      </c>
    </row>
    <row r="3416" spans="1:6" x14ac:dyDescent="0.25">
      <c r="A3416" t="s">
        <v>6397</v>
      </c>
      <c r="B3416" t="s">
        <v>6398</v>
      </c>
      <c r="C3416">
        <v>0</v>
      </c>
      <c r="D3416">
        <v>0</v>
      </c>
      <c r="E3416">
        <v>0</v>
      </c>
      <c r="F3416">
        <v>0</v>
      </c>
    </row>
    <row r="3417" spans="1:6" x14ac:dyDescent="0.25">
      <c r="A3417" t="s">
        <v>6399</v>
      </c>
      <c r="B3417" t="s">
        <v>6400</v>
      </c>
      <c r="C3417" s="1">
        <v>1195000</v>
      </c>
      <c r="D3417">
        <v>0</v>
      </c>
      <c r="E3417" s="1">
        <v>285000</v>
      </c>
      <c r="F3417" s="1">
        <v>910000</v>
      </c>
    </row>
    <row r="3418" spans="1:6" x14ac:dyDescent="0.25">
      <c r="A3418" t="s">
        <v>6401</v>
      </c>
      <c r="B3418" t="s">
        <v>6402</v>
      </c>
      <c r="C3418">
        <v>0</v>
      </c>
      <c r="D3418">
        <v>0</v>
      </c>
      <c r="E3418">
        <v>0</v>
      </c>
      <c r="F3418">
        <v>0</v>
      </c>
    </row>
    <row r="3419" spans="1:6" x14ac:dyDescent="0.25">
      <c r="A3419" t="s">
        <v>6403</v>
      </c>
      <c r="B3419" t="s">
        <v>6404</v>
      </c>
      <c r="C3419" s="1">
        <v>-115128910.06999999</v>
      </c>
      <c r="D3419" s="1">
        <v>2066728.17</v>
      </c>
      <c r="E3419">
        <v>0</v>
      </c>
      <c r="F3419" s="1">
        <v>-113062181.90000001</v>
      </c>
    </row>
    <row r="3420" spans="1:6" x14ac:dyDescent="0.25">
      <c r="A3420" t="s">
        <v>6405</v>
      </c>
      <c r="B3420" t="s">
        <v>6406</v>
      </c>
      <c r="C3420" s="1">
        <v>-113933910.06999999</v>
      </c>
      <c r="D3420" s="1">
        <v>1781728.17</v>
      </c>
      <c r="E3420">
        <v>0</v>
      </c>
      <c r="F3420" s="1">
        <v>-112152181.90000001</v>
      </c>
    </row>
    <row r="3421" spans="1:6" x14ac:dyDescent="0.25">
      <c r="A3421" t="s">
        <v>6407</v>
      </c>
      <c r="B3421" t="s">
        <v>6408</v>
      </c>
      <c r="C3421">
        <v>0</v>
      </c>
      <c r="D3421">
        <v>0</v>
      </c>
      <c r="E3421">
        <v>0</v>
      </c>
      <c r="F3421">
        <v>0</v>
      </c>
    </row>
    <row r="3422" spans="1:6" x14ac:dyDescent="0.25">
      <c r="A3422" t="s">
        <v>6409</v>
      </c>
      <c r="B3422" t="s">
        <v>6410</v>
      </c>
      <c r="C3422" s="1">
        <v>-1195000</v>
      </c>
      <c r="D3422" s="1">
        <v>285000</v>
      </c>
      <c r="E3422">
        <v>0</v>
      </c>
      <c r="F3422" s="1">
        <v>-910000</v>
      </c>
    </row>
    <row r="3423" spans="1:6" x14ac:dyDescent="0.25">
      <c r="A3423" t="s">
        <v>6411</v>
      </c>
      <c r="B3423" t="s">
        <v>6402</v>
      </c>
      <c r="C3423">
        <v>0</v>
      </c>
      <c r="D3423">
        <v>0</v>
      </c>
      <c r="E3423">
        <v>0</v>
      </c>
      <c r="F3423">
        <v>0</v>
      </c>
    </row>
    <row r="3424" spans="1:6" x14ac:dyDescent="0.25">
      <c r="A3424" t="s">
        <v>6412</v>
      </c>
      <c r="B3424" t="s">
        <v>6413</v>
      </c>
      <c r="C3424">
        <v>0</v>
      </c>
      <c r="D3424">
        <v>0</v>
      </c>
      <c r="E3424">
        <v>0</v>
      </c>
      <c r="F3424">
        <v>0</v>
      </c>
    </row>
    <row r="3425" spans="1:8" x14ac:dyDescent="0.25">
      <c r="A3425" t="s">
        <v>6414</v>
      </c>
      <c r="B3425" t="s">
        <v>6415</v>
      </c>
      <c r="C3425">
        <v>0</v>
      </c>
      <c r="D3425">
        <v>0</v>
      </c>
      <c r="E3425">
        <v>0</v>
      </c>
      <c r="F3425">
        <v>0</v>
      </c>
    </row>
    <row r="3426" spans="1:8" x14ac:dyDescent="0.25">
      <c r="A3426" t="s">
        <v>6416</v>
      </c>
      <c r="B3426" t="s">
        <v>6417</v>
      </c>
      <c r="C3426">
        <v>0</v>
      </c>
      <c r="D3426">
        <v>0</v>
      </c>
      <c r="E3426">
        <v>0</v>
      </c>
      <c r="F3426">
        <v>0</v>
      </c>
    </row>
    <row r="3427" spans="1:8" x14ac:dyDescent="0.25">
      <c r="A3427" t="s">
        <v>6418</v>
      </c>
      <c r="B3427" t="s">
        <v>6419</v>
      </c>
      <c r="C3427">
        <v>0</v>
      </c>
      <c r="D3427">
        <v>0</v>
      </c>
      <c r="E3427">
        <v>0</v>
      </c>
      <c r="F3427">
        <v>0</v>
      </c>
    </row>
    <row r="3428" spans="1:8" x14ac:dyDescent="0.25">
      <c r="A3428" t="s">
        <v>6420</v>
      </c>
      <c r="B3428" t="s">
        <v>6421</v>
      </c>
      <c r="C3428">
        <v>0</v>
      </c>
      <c r="D3428">
        <v>0</v>
      </c>
      <c r="E3428">
        <v>0</v>
      </c>
      <c r="F3428">
        <v>0</v>
      </c>
    </row>
    <row r="3429" spans="1:8" x14ac:dyDescent="0.25">
      <c r="A3429" t="s">
        <v>6422</v>
      </c>
      <c r="B3429" t="s">
        <v>6423</v>
      </c>
      <c r="C3429">
        <v>0</v>
      </c>
      <c r="D3429">
        <v>0</v>
      </c>
      <c r="E3429">
        <v>0</v>
      </c>
      <c r="F3429">
        <v>0</v>
      </c>
    </row>
    <row r="3430" spans="1:8" x14ac:dyDescent="0.25">
      <c r="A3430" t="s">
        <v>6424</v>
      </c>
      <c r="B3430" t="s">
        <v>6425</v>
      </c>
      <c r="C3430">
        <v>0</v>
      </c>
      <c r="D3430">
        <v>0</v>
      </c>
      <c r="E3430">
        <v>0</v>
      </c>
      <c r="F3430">
        <v>0</v>
      </c>
    </row>
    <row r="3431" spans="1:8" x14ac:dyDescent="0.25">
      <c r="A3431" t="s">
        <v>6426</v>
      </c>
      <c r="B3431" t="s">
        <v>6427</v>
      </c>
      <c r="C3431">
        <v>0</v>
      </c>
      <c r="D3431">
        <v>0</v>
      </c>
      <c r="E3431">
        <v>0</v>
      </c>
      <c r="F3431">
        <v>0</v>
      </c>
    </row>
    <row r="3432" spans="1:8" x14ac:dyDescent="0.25">
      <c r="A3432" t="s">
        <v>6428</v>
      </c>
      <c r="B3432" t="s">
        <v>6429</v>
      </c>
      <c r="C3432" s="1">
        <v>2524226618</v>
      </c>
      <c r="D3432">
        <v>0</v>
      </c>
      <c r="E3432">
        <v>0</v>
      </c>
      <c r="F3432" s="1">
        <v>2524226618</v>
      </c>
    </row>
    <row r="3433" spans="1:8" x14ac:dyDescent="0.25">
      <c r="A3433" t="s">
        <v>6430</v>
      </c>
      <c r="B3433" t="s">
        <v>6429</v>
      </c>
      <c r="C3433" s="1">
        <v>2524226618</v>
      </c>
      <c r="D3433">
        <v>0</v>
      </c>
      <c r="E3433">
        <v>0</v>
      </c>
      <c r="F3433" s="1">
        <v>2524226618</v>
      </c>
    </row>
    <row r="3434" spans="1:8" x14ac:dyDescent="0.25">
      <c r="A3434" t="s">
        <v>6431</v>
      </c>
      <c r="B3434" t="s">
        <v>6432</v>
      </c>
      <c r="C3434" s="1">
        <v>-2524226618</v>
      </c>
      <c r="D3434">
        <v>0</v>
      </c>
      <c r="E3434">
        <v>0</v>
      </c>
      <c r="F3434" s="1">
        <v>-2524226618</v>
      </c>
    </row>
    <row r="3435" spans="1:8" x14ac:dyDescent="0.25">
      <c r="A3435" t="s">
        <v>6433</v>
      </c>
      <c r="B3435" t="s">
        <v>6432</v>
      </c>
      <c r="C3435" s="1">
        <v>-2524226618</v>
      </c>
      <c r="D3435">
        <v>0</v>
      </c>
      <c r="E3435">
        <v>0</v>
      </c>
      <c r="F3435" s="1">
        <v>-2524226618</v>
      </c>
    </row>
    <row r="3436" spans="1:8" x14ac:dyDescent="0.25">
      <c r="A3436" t="s">
        <v>6434</v>
      </c>
      <c r="B3436" t="s">
        <v>6435</v>
      </c>
      <c r="C3436">
        <v>220</v>
      </c>
      <c r="D3436">
        <v>0</v>
      </c>
      <c r="E3436">
        <v>0</v>
      </c>
      <c r="F3436">
        <v>220</v>
      </c>
    </row>
    <row r="3437" spans="1:8" x14ac:dyDescent="0.25">
      <c r="A3437" t="s">
        <v>6436</v>
      </c>
      <c r="B3437" t="s">
        <v>6437</v>
      </c>
      <c r="C3437">
        <v>0</v>
      </c>
      <c r="D3437">
        <v>0</v>
      </c>
      <c r="E3437">
        <v>0</v>
      </c>
      <c r="F3437">
        <v>0</v>
      </c>
    </row>
    <row r="3438" spans="1:8" x14ac:dyDescent="0.25">
      <c r="A3438" t="s">
        <v>6438</v>
      </c>
      <c r="B3438" t="s">
        <v>6439</v>
      </c>
      <c r="C3438">
        <v>0</v>
      </c>
      <c r="D3438">
        <v>0</v>
      </c>
      <c r="E3438">
        <v>0</v>
      </c>
      <c r="F3438">
        <v>0</v>
      </c>
    </row>
    <row r="3439" spans="1:8" x14ac:dyDescent="0.25">
      <c r="A3439" t="s">
        <v>6440</v>
      </c>
      <c r="B3439" t="s">
        <v>6441</v>
      </c>
      <c r="C3439">
        <v>220</v>
      </c>
      <c r="D3439">
        <v>0</v>
      </c>
      <c r="E3439">
        <v>0</v>
      </c>
      <c r="F3439">
        <v>220</v>
      </c>
      <c r="G3439" s="1"/>
    </row>
    <row r="3440" spans="1:8" x14ac:dyDescent="0.25">
      <c r="A3440" t="s">
        <v>6442</v>
      </c>
      <c r="B3440" t="s">
        <v>2412</v>
      </c>
      <c r="C3440">
        <v>220</v>
      </c>
      <c r="D3440">
        <v>0</v>
      </c>
      <c r="E3440">
        <v>0</v>
      </c>
      <c r="F3440">
        <v>220</v>
      </c>
      <c r="G3440" s="1"/>
      <c r="H3440" s="1"/>
    </row>
    <row r="3441" spans="1:8" x14ac:dyDescent="0.25">
      <c r="A3441" t="s">
        <v>6443</v>
      </c>
      <c r="B3441" t="s">
        <v>6444</v>
      </c>
      <c r="C3441">
        <v>0</v>
      </c>
      <c r="D3441">
        <v>0</v>
      </c>
      <c r="E3441">
        <v>0</v>
      </c>
      <c r="F3441">
        <v>0</v>
      </c>
      <c r="G3441" s="1"/>
      <c r="H3441" s="1"/>
    </row>
    <row r="3442" spans="1:8" x14ac:dyDescent="0.25">
      <c r="A3442" t="s">
        <v>6445</v>
      </c>
      <c r="B3442" t="s">
        <v>6446</v>
      </c>
      <c r="C3442">
        <v>0</v>
      </c>
      <c r="D3442">
        <v>0</v>
      </c>
      <c r="E3442">
        <v>0</v>
      </c>
      <c r="F3442">
        <v>0</v>
      </c>
      <c r="G3442" s="1"/>
      <c r="H3442" s="1"/>
    </row>
    <row r="3443" spans="1:8" x14ac:dyDescent="0.25">
      <c r="A3443" t="s">
        <v>6447</v>
      </c>
      <c r="B3443" t="s">
        <v>6448</v>
      </c>
      <c r="C3443">
        <v>0</v>
      </c>
      <c r="D3443">
        <v>0</v>
      </c>
      <c r="E3443">
        <v>0</v>
      </c>
      <c r="F3443">
        <v>0</v>
      </c>
      <c r="G3443" s="1"/>
      <c r="H3443" s="1"/>
    </row>
    <row r="3444" spans="1:8" x14ac:dyDescent="0.25">
      <c r="A3444" t="s">
        <v>6449</v>
      </c>
      <c r="B3444" t="s">
        <v>6450</v>
      </c>
      <c r="C3444">
        <v>-220</v>
      </c>
      <c r="D3444">
        <v>0</v>
      </c>
      <c r="E3444">
        <v>0</v>
      </c>
      <c r="F3444">
        <v>-220</v>
      </c>
      <c r="G3444" s="1"/>
      <c r="H3444" s="1"/>
    </row>
    <row r="3445" spans="1:8" x14ac:dyDescent="0.25">
      <c r="A3445" t="s">
        <v>6451</v>
      </c>
      <c r="B3445" t="s">
        <v>6437</v>
      </c>
      <c r="C3445">
        <v>0</v>
      </c>
      <c r="D3445">
        <v>0</v>
      </c>
      <c r="E3445">
        <v>0</v>
      </c>
      <c r="F3445">
        <v>0</v>
      </c>
      <c r="G3445" s="1"/>
      <c r="H3445" s="1"/>
    </row>
    <row r="3446" spans="1:8" x14ac:dyDescent="0.25">
      <c r="A3446" t="s">
        <v>6452</v>
      </c>
      <c r="B3446" t="s">
        <v>6439</v>
      </c>
      <c r="C3446">
        <v>0</v>
      </c>
      <c r="D3446">
        <v>0</v>
      </c>
      <c r="E3446">
        <v>0</v>
      </c>
      <c r="F3446">
        <v>0</v>
      </c>
      <c r="G3446" s="1"/>
      <c r="H3446" s="1"/>
    </row>
    <row r="3447" spans="1:8" x14ac:dyDescent="0.25">
      <c r="A3447" t="s">
        <v>6453</v>
      </c>
      <c r="B3447" t="s">
        <v>6441</v>
      </c>
      <c r="C3447">
        <v>-220</v>
      </c>
      <c r="D3447">
        <v>0</v>
      </c>
      <c r="E3447">
        <v>0</v>
      </c>
      <c r="F3447">
        <v>-220</v>
      </c>
      <c r="G3447" s="1"/>
      <c r="H3447" s="1"/>
    </row>
    <row r="3448" spans="1:8" x14ac:dyDescent="0.25">
      <c r="A3448" t="s">
        <v>6454</v>
      </c>
      <c r="B3448" t="s">
        <v>2412</v>
      </c>
      <c r="C3448">
        <v>-220</v>
      </c>
      <c r="D3448">
        <v>0</v>
      </c>
      <c r="E3448">
        <v>0</v>
      </c>
      <c r="F3448">
        <v>-220</v>
      </c>
      <c r="G3448" s="1"/>
      <c r="H3448" s="1"/>
    </row>
    <row r="3449" spans="1:8" x14ac:dyDescent="0.25">
      <c r="A3449" t="s">
        <v>6455</v>
      </c>
      <c r="B3449" t="s">
        <v>6444</v>
      </c>
      <c r="C3449">
        <v>0</v>
      </c>
      <c r="D3449">
        <v>0</v>
      </c>
      <c r="E3449">
        <v>0</v>
      </c>
      <c r="F3449">
        <v>0</v>
      </c>
      <c r="G3449" s="1"/>
      <c r="H3449" s="1"/>
    </row>
    <row r="3450" spans="1:8" x14ac:dyDescent="0.25">
      <c r="A3450" t="s">
        <v>6456</v>
      </c>
      <c r="B3450" t="s">
        <v>6446</v>
      </c>
      <c r="C3450">
        <v>0</v>
      </c>
      <c r="D3450">
        <v>0</v>
      </c>
      <c r="E3450">
        <v>0</v>
      </c>
      <c r="F3450">
        <v>0</v>
      </c>
      <c r="G3450" s="1"/>
      <c r="H3450" s="1"/>
    </row>
    <row r="3451" spans="1:8" x14ac:dyDescent="0.25">
      <c r="A3451" t="s">
        <v>6457</v>
      </c>
      <c r="B3451" t="s">
        <v>6448</v>
      </c>
      <c r="C3451">
        <v>0</v>
      </c>
      <c r="D3451">
        <v>0</v>
      </c>
      <c r="E3451">
        <v>0</v>
      </c>
      <c r="F3451">
        <v>0</v>
      </c>
      <c r="G3451" s="1"/>
      <c r="H3451" s="1"/>
    </row>
    <row r="3452" spans="1:8" x14ac:dyDescent="0.25">
      <c r="A3452" t="s">
        <v>6458</v>
      </c>
      <c r="B3452" t="s">
        <v>6459</v>
      </c>
      <c r="C3452">
        <v>0</v>
      </c>
      <c r="D3452" s="1">
        <v>878124372.15999997</v>
      </c>
      <c r="E3452" s="1">
        <v>878124372.15999997</v>
      </c>
      <c r="F3452">
        <v>0</v>
      </c>
      <c r="G3452" s="1"/>
      <c r="H3452" s="1"/>
    </row>
    <row r="3453" spans="1:8" x14ac:dyDescent="0.25">
      <c r="A3453" t="s">
        <v>6460</v>
      </c>
      <c r="B3453" t="s">
        <v>6461</v>
      </c>
      <c r="C3453" s="1">
        <v>594407172.41999996</v>
      </c>
      <c r="D3453">
        <v>298865059.60000002</v>
      </c>
      <c r="E3453" s="1">
        <v>493303442.06999999</v>
      </c>
      <c r="F3453" s="1">
        <v>399968789.94999999</v>
      </c>
      <c r="G3453" s="1"/>
      <c r="H3453" s="1"/>
    </row>
    <row r="3454" spans="1:8" x14ac:dyDescent="0.25">
      <c r="A3454" t="s">
        <v>6462</v>
      </c>
      <c r="B3454" t="s">
        <v>6463</v>
      </c>
      <c r="C3454" s="1">
        <v>-594407172.41999996</v>
      </c>
      <c r="D3454" s="1">
        <v>493303442.06999999</v>
      </c>
      <c r="E3454">
        <v>298865059.60000002</v>
      </c>
      <c r="F3454" s="1">
        <v>-399968789.94999999</v>
      </c>
      <c r="G3454" s="1"/>
      <c r="H3454" s="1"/>
    </row>
    <row r="3455" spans="1:8" x14ac:dyDescent="0.25">
      <c r="A3455" t="s">
        <v>6464</v>
      </c>
      <c r="B3455" t="s">
        <v>6465</v>
      </c>
      <c r="C3455">
        <v>0</v>
      </c>
      <c r="D3455">
        <v>0</v>
      </c>
      <c r="E3455">
        <v>0</v>
      </c>
      <c r="F3455">
        <v>0</v>
      </c>
      <c r="G3455" s="1"/>
      <c r="H3455" s="1"/>
    </row>
    <row r="3456" spans="1:8" x14ac:dyDescent="0.25">
      <c r="A3456" t="s">
        <v>6466</v>
      </c>
      <c r="B3456" t="s">
        <v>6467</v>
      </c>
      <c r="C3456">
        <v>0</v>
      </c>
      <c r="D3456">
        <v>0</v>
      </c>
      <c r="E3456">
        <v>0</v>
      </c>
      <c r="F3456">
        <v>0</v>
      </c>
      <c r="G3456" s="1"/>
    </row>
    <row r="3457" spans="1:6" x14ac:dyDescent="0.25">
      <c r="A3457" t="s">
        <v>6468</v>
      </c>
      <c r="B3457" t="s">
        <v>6465</v>
      </c>
      <c r="C3457" s="1">
        <v>5958730236.9799995</v>
      </c>
      <c r="D3457" s="1">
        <v>74013176.25</v>
      </c>
      <c r="E3457" s="1">
        <v>11942694.24</v>
      </c>
      <c r="F3457" s="1">
        <v>6020800718.9899998</v>
      </c>
    </row>
    <row r="3458" spans="1:6" x14ac:dyDescent="0.25">
      <c r="A3458" t="s">
        <v>6469</v>
      </c>
      <c r="B3458" t="s">
        <v>6470</v>
      </c>
      <c r="C3458" s="1">
        <v>6407210808.25</v>
      </c>
      <c r="D3458" s="1">
        <v>45272040.75</v>
      </c>
      <c r="E3458">
        <v>0</v>
      </c>
      <c r="F3458" s="1">
        <v>6452482849</v>
      </c>
    </row>
    <row r="3459" spans="1:6" x14ac:dyDescent="0.25">
      <c r="A3459" t="s">
        <v>6471</v>
      </c>
      <c r="B3459" t="s">
        <v>6472</v>
      </c>
      <c r="C3459" s="1">
        <v>694114030.5</v>
      </c>
      <c r="D3459" s="1">
        <v>28741135.5</v>
      </c>
      <c r="E3459">
        <v>0</v>
      </c>
      <c r="F3459" s="1">
        <v>722855166</v>
      </c>
    </row>
    <row r="3460" spans="1:6" x14ac:dyDescent="0.25">
      <c r="A3460" t="s">
        <v>6473</v>
      </c>
      <c r="B3460" t="s">
        <v>6474</v>
      </c>
      <c r="C3460" s="1">
        <v>-1142594601.77</v>
      </c>
      <c r="D3460">
        <v>0</v>
      </c>
      <c r="E3460" s="1">
        <v>11942694.24</v>
      </c>
      <c r="F3460" s="1">
        <v>-1154537296.01</v>
      </c>
    </row>
    <row r="3461" spans="1:6" x14ac:dyDescent="0.25">
      <c r="A3461" t="s">
        <v>6475</v>
      </c>
      <c r="B3461" t="s">
        <v>6467</v>
      </c>
      <c r="C3461" s="1">
        <v>-5958730236.9799995</v>
      </c>
      <c r="D3461" s="1">
        <v>11942694.24</v>
      </c>
      <c r="E3461" s="1">
        <v>74013176.25</v>
      </c>
      <c r="F3461" s="1">
        <v>-6020800718.9899998</v>
      </c>
    </row>
    <row r="3462" spans="1:6" x14ac:dyDescent="0.25">
      <c r="A3462" t="s">
        <v>6476</v>
      </c>
      <c r="B3462" t="s">
        <v>6477</v>
      </c>
      <c r="C3462" s="1">
        <v>-6407210808.25</v>
      </c>
      <c r="D3462">
        <v>0</v>
      </c>
      <c r="E3462" s="1">
        <v>45272040.75</v>
      </c>
      <c r="F3462" s="1">
        <v>-6452482849</v>
      </c>
    </row>
    <row r="3463" spans="1:6" x14ac:dyDescent="0.25">
      <c r="A3463" t="s">
        <v>6478</v>
      </c>
      <c r="B3463" t="s">
        <v>6479</v>
      </c>
      <c r="C3463" s="1">
        <v>-694114030.5</v>
      </c>
      <c r="D3463">
        <v>0</v>
      </c>
      <c r="E3463" s="1">
        <v>28741135.5</v>
      </c>
      <c r="F3463" s="1">
        <v>-722855166</v>
      </c>
    </row>
    <row r="3464" spans="1:6" x14ac:dyDescent="0.25">
      <c r="A3464" t="s">
        <v>6480</v>
      </c>
      <c r="B3464" t="s">
        <v>6481</v>
      </c>
      <c r="C3464" s="1">
        <v>1142594601.77</v>
      </c>
      <c r="D3464" s="1">
        <v>11942694.24</v>
      </c>
      <c r="E3464">
        <v>0</v>
      </c>
      <c r="F3464" s="1">
        <v>1154537296.01</v>
      </c>
    </row>
    <row r="3465" spans="1:6" x14ac:dyDescent="0.25">
      <c r="A3465" t="s">
        <v>6482</v>
      </c>
      <c r="B3465" t="s">
        <v>6483</v>
      </c>
      <c r="C3465">
        <v>0</v>
      </c>
      <c r="D3465" s="1">
        <v>10932709816.309999</v>
      </c>
      <c r="E3465" s="1">
        <v>10932709816.309999</v>
      </c>
      <c r="F3465">
        <v>0</v>
      </c>
    </row>
    <row r="3466" spans="1:6" x14ac:dyDescent="0.25">
      <c r="A3466" t="s">
        <v>6484</v>
      </c>
      <c r="B3466" t="s">
        <v>6485</v>
      </c>
      <c r="C3466">
        <v>0</v>
      </c>
      <c r="D3466" s="1">
        <v>3659878541.5999999</v>
      </c>
      <c r="E3466" s="1">
        <v>3659878541.5999999</v>
      </c>
      <c r="F3466">
        <v>0</v>
      </c>
    </row>
    <row r="3467" spans="1:6" x14ac:dyDescent="0.25">
      <c r="A3467" t="s">
        <v>6486</v>
      </c>
      <c r="B3467" t="s">
        <v>6487</v>
      </c>
      <c r="C3467" s="1">
        <v>6103708236.71</v>
      </c>
      <c r="D3467">
        <v>0</v>
      </c>
      <c r="E3467">
        <v>0</v>
      </c>
      <c r="F3467" s="1">
        <v>6103708236.71</v>
      </c>
    </row>
    <row r="3468" spans="1:6" x14ac:dyDescent="0.25">
      <c r="A3468" t="s">
        <v>6488</v>
      </c>
      <c r="B3468" t="s">
        <v>6489</v>
      </c>
      <c r="C3468" s="1">
        <v>550450353.27999997</v>
      </c>
      <c r="D3468" s="1">
        <v>1168923851.02</v>
      </c>
      <c r="E3468" s="1">
        <v>661010006.07000005</v>
      </c>
      <c r="F3468" s="1">
        <v>42536508.329999998</v>
      </c>
    </row>
    <row r="3469" spans="1:6" x14ac:dyDescent="0.25">
      <c r="A3469" t="s">
        <v>6490</v>
      </c>
      <c r="B3469" t="s">
        <v>6491</v>
      </c>
      <c r="C3469" s="1">
        <v>317200332.13</v>
      </c>
      <c r="D3469">
        <v>0</v>
      </c>
      <c r="E3469">
        <v>0</v>
      </c>
      <c r="F3469" s="1">
        <v>317200332.13</v>
      </c>
    </row>
    <row r="3470" spans="1:6" x14ac:dyDescent="0.25">
      <c r="A3470" t="s">
        <v>6492</v>
      </c>
      <c r="B3470" t="s">
        <v>6493</v>
      </c>
      <c r="C3470" s="1">
        <v>2608310.4700000002</v>
      </c>
      <c r="D3470" s="1">
        <v>1829944684.51</v>
      </c>
      <c r="E3470" s="1">
        <v>1829933857.0899999</v>
      </c>
      <c r="F3470" s="1">
        <v>2597483.0499999998</v>
      </c>
    </row>
    <row r="3471" spans="1:6" x14ac:dyDescent="0.25">
      <c r="A3471" t="s">
        <v>6494</v>
      </c>
      <c r="B3471" t="s">
        <v>6495</v>
      </c>
      <c r="C3471" s="1">
        <v>5867849905.0900002</v>
      </c>
      <c r="D3471" s="1">
        <v>661010006.07000005</v>
      </c>
      <c r="E3471" s="1">
        <v>1168934678.4400001</v>
      </c>
      <c r="F3471" s="1">
        <v>6375774577.46</v>
      </c>
    </row>
    <row r="3472" spans="1:6" x14ac:dyDescent="0.25">
      <c r="A3472" t="s">
        <v>6496</v>
      </c>
      <c r="B3472" t="s">
        <v>6497</v>
      </c>
      <c r="C3472">
        <v>0</v>
      </c>
      <c r="D3472" s="1">
        <v>7272831274.71</v>
      </c>
      <c r="E3472" s="1">
        <v>7272831274.71</v>
      </c>
      <c r="F3472">
        <v>0</v>
      </c>
    </row>
    <row r="3473" spans="1:6" x14ac:dyDescent="0.25">
      <c r="A3473" t="s">
        <v>6498</v>
      </c>
      <c r="B3473" t="s">
        <v>6499</v>
      </c>
      <c r="C3473" s="1">
        <v>5813055463.5299997</v>
      </c>
      <c r="D3473">
        <v>0</v>
      </c>
      <c r="E3473">
        <v>0</v>
      </c>
      <c r="F3473" s="1">
        <v>5813055463.5299997</v>
      </c>
    </row>
    <row r="3474" spans="1:6" x14ac:dyDescent="0.25">
      <c r="A3474" t="s">
        <v>6500</v>
      </c>
      <c r="B3474" t="s">
        <v>6501</v>
      </c>
      <c r="C3474" s="1">
        <v>1211996222.8299999</v>
      </c>
      <c r="D3474" s="1">
        <v>3433405478.54</v>
      </c>
      <c r="E3474" s="1">
        <v>4054172791.23</v>
      </c>
      <c r="F3474" s="1">
        <v>591228910.13999999</v>
      </c>
    </row>
    <row r="3475" spans="1:6" x14ac:dyDescent="0.25">
      <c r="A3475" t="s">
        <v>6502</v>
      </c>
      <c r="B3475" t="s">
        <v>6501</v>
      </c>
      <c r="C3475" s="1">
        <v>653764815.50999999</v>
      </c>
      <c r="D3475" s="1">
        <v>2470392566.2399998</v>
      </c>
      <c r="E3475" s="1">
        <v>2539744491.1300001</v>
      </c>
      <c r="F3475" s="1">
        <v>584412890.62</v>
      </c>
    </row>
    <row r="3476" spans="1:6" x14ac:dyDescent="0.25">
      <c r="A3476" t="s">
        <v>6503</v>
      </c>
      <c r="B3476" t="s">
        <v>6504</v>
      </c>
      <c r="C3476" s="1">
        <v>558224457.14999998</v>
      </c>
      <c r="D3476" s="1">
        <v>74860082.079999998</v>
      </c>
      <c r="E3476" s="1">
        <v>626268519.71000004</v>
      </c>
      <c r="F3476" s="1">
        <v>6816019.5199999996</v>
      </c>
    </row>
    <row r="3477" spans="1:6" x14ac:dyDescent="0.25">
      <c r="A3477" t="s">
        <v>6505</v>
      </c>
      <c r="B3477" t="s">
        <v>6506</v>
      </c>
      <c r="C3477" s="1">
        <v>6950.17</v>
      </c>
      <c r="D3477" s="1">
        <v>888152830.22000003</v>
      </c>
      <c r="E3477" s="1">
        <v>888159780.38999999</v>
      </c>
      <c r="F3477">
        <v>0</v>
      </c>
    </row>
    <row r="3478" spans="1:6" x14ac:dyDescent="0.25">
      <c r="A3478" t="s">
        <v>6507</v>
      </c>
      <c r="B3478" t="s">
        <v>6508</v>
      </c>
      <c r="C3478" s="1">
        <v>1397735024.1300001</v>
      </c>
      <c r="D3478" s="1">
        <v>879033011.80999994</v>
      </c>
      <c r="E3478" s="1">
        <v>879033011.80999994</v>
      </c>
      <c r="F3478" s="1">
        <v>1397735024.1300001</v>
      </c>
    </row>
    <row r="3479" spans="1:6" x14ac:dyDescent="0.25">
      <c r="A3479" t="s">
        <v>6509</v>
      </c>
      <c r="B3479" t="s">
        <v>6510</v>
      </c>
      <c r="C3479" s="1">
        <v>16974869.039999999</v>
      </c>
      <c r="D3479" s="1">
        <v>764140170.60000002</v>
      </c>
      <c r="E3479" s="1">
        <v>779788122.84000003</v>
      </c>
      <c r="F3479" s="1">
        <v>1326916.8</v>
      </c>
    </row>
    <row r="3480" spans="1:6" x14ac:dyDescent="0.25">
      <c r="A3480" t="s">
        <v>6511</v>
      </c>
      <c r="B3480" t="s">
        <v>6512</v>
      </c>
      <c r="C3480" s="1">
        <v>105794243.64</v>
      </c>
      <c r="D3480" s="1">
        <v>756296722.47000003</v>
      </c>
      <c r="E3480" s="1">
        <v>735079056.72000003</v>
      </c>
      <c r="F3480" s="1">
        <v>127011909.39</v>
      </c>
    </row>
    <row r="3481" spans="1:6" x14ac:dyDescent="0.25">
      <c r="A3481" t="s">
        <v>6513</v>
      </c>
      <c r="B3481" t="s">
        <v>6514</v>
      </c>
      <c r="C3481" s="1">
        <v>179481119.05000001</v>
      </c>
      <c r="D3481" s="1">
        <v>724543689.82000005</v>
      </c>
      <c r="E3481" s="1">
        <v>768852055.42999995</v>
      </c>
      <c r="F3481" s="1">
        <v>135172753.44</v>
      </c>
    </row>
    <row r="3482" spans="1:6" x14ac:dyDescent="0.25">
      <c r="A3482" t="s">
        <v>6515</v>
      </c>
      <c r="B3482" t="s">
        <v>6516</v>
      </c>
      <c r="C3482" s="1">
        <v>5696544033.1000004</v>
      </c>
      <c r="D3482" s="1">
        <v>715412201.47000003</v>
      </c>
      <c r="E3482" s="1">
        <v>55906236.68</v>
      </c>
      <c r="F3482" s="1">
        <v>6356049997.8900003</v>
      </c>
    </row>
    <row r="3483" spans="1:6" x14ac:dyDescent="0.25">
      <c r="A3483" t="s">
        <v>6517</v>
      </c>
      <c r="B3483" t="s">
        <v>6518</v>
      </c>
      <c r="C3483">
        <v>0</v>
      </c>
      <c r="D3483">
        <v>0</v>
      </c>
      <c r="E3483">
        <v>0</v>
      </c>
      <c r="F3483">
        <v>0</v>
      </c>
    </row>
    <row r="3484" spans="1:6" x14ac:dyDescent="0.25">
      <c r="A3484" t="s">
        <v>6519</v>
      </c>
      <c r="B3484" t="s">
        <v>6520</v>
      </c>
      <c r="C3484">
        <v>0</v>
      </c>
      <c r="D3484">
        <v>0</v>
      </c>
      <c r="E3484">
        <v>0</v>
      </c>
      <c r="F3484">
        <v>0</v>
      </c>
    </row>
    <row r="3485" spans="1:6" x14ac:dyDescent="0.25">
      <c r="A3485" t="s">
        <v>6521</v>
      </c>
      <c r="B3485" t="s">
        <v>6522</v>
      </c>
      <c r="C3485">
        <v>0</v>
      </c>
      <c r="D3485">
        <v>0</v>
      </c>
      <c r="E3485">
        <v>0</v>
      </c>
      <c r="F3485">
        <v>0</v>
      </c>
    </row>
    <row r="3486" spans="1:6" x14ac:dyDescent="0.25">
      <c r="A3486" t="s">
        <v>6523</v>
      </c>
      <c r="B3486" t="s">
        <v>6524</v>
      </c>
      <c r="C3486">
        <v>0</v>
      </c>
      <c r="D3486">
        <v>0</v>
      </c>
      <c r="E3486">
        <v>0</v>
      </c>
      <c r="F3486">
        <v>0</v>
      </c>
    </row>
    <row r="3487" spans="1:6" x14ac:dyDescent="0.25">
      <c r="B3487" t="s">
        <v>6525</v>
      </c>
      <c r="C3487">
        <v>0</v>
      </c>
      <c r="D3487" s="1">
        <v>19335859572.040001</v>
      </c>
      <c r="E3487" s="1">
        <v>19335859572.040001</v>
      </c>
      <c r="F3487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88" customWidth="1"/>
    <col min="3" max="6" width="1.7109375" style="88" customWidth="1"/>
    <col min="7" max="7" width="26.85546875" style="88" customWidth="1"/>
    <col min="8" max="8" width="18.42578125" style="88" customWidth="1"/>
    <col min="9" max="9" width="82" style="88" customWidth="1"/>
    <col min="10" max="10" width="22.42578125" style="89" customWidth="1"/>
    <col min="11" max="11" width="22.140625" style="88" customWidth="1"/>
    <col min="12" max="12" width="22" style="88" customWidth="1"/>
    <col min="13" max="13" width="18.42578125" style="88" bestFit="1" customWidth="1"/>
    <col min="14" max="14" width="20" style="88" bestFit="1" customWidth="1"/>
    <col min="15" max="15" width="17" style="88" bestFit="1" customWidth="1"/>
    <col min="16" max="16" width="18.140625" style="88" customWidth="1"/>
    <col min="17" max="17" width="14.42578125" style="88" bestFit="1" customWidth="1"/>
    <col min="18" max="18" width="13.42578125" style="88" bestFit="1" customWidth="1"/>
    <col min="19" max="16384" width="11.42578125" style="88"/>
  </cols>
  <sheetData>
    <row r="1" spans="3:15" ht="81" customHeight="1" x14ac:dyDescent="0.2">
      <c r="C1" s="467"/>
      <c r="D1" s="467"/>
      <c r="E1" s="467"/>
      <c r="F1" s="467"/>
      <c r="G1" s="467"/>
      <c r="H1" s="467"/>
      <c r="I1" s="467"/>
      <c r="J1" s="467"/>
      <c r="K1" s="467"/>
    </row>
    <row r="2" spans="3:15" ht="20.25" x14ac:dyDescent="0.3">
      <c r="C2" s="468" t="s">
        <v>47</v>
      </c>
      <c r="D2" s="469"/>
      <c r="E2" s="469"/>
      <c r="F2" s="469"/>
      <c r="G2" s="469"/>
      <c r="H2" s="469"/>
      <c r="I2" s="469"/>
      <c r="J2" s="469"/>
      <c r="K2" s="470"/>
    </row>
    <row r="3" spans="3:15" ht="18" x14ac:dyDescent="0.2">
      <c r="C3" s="471" t="s">
        <v>252</v>
      </c>
      <c r="D3" s="472"/>
      <c r="E3" s="472"/>
      <c r="F3" s="472"/>
      <c r="G3" s="472"/>
      <c r="H3" s="472"/>
      <c r="I3" s="472"/>
      <c r="J3" s="472"/>
      <c r="K3" s="473"/>
    </row>
    <row r="4" spans="3:15" ht="15.75" x14ac:dyDescent="0.2">
      <c r="C4" s="474" t="s">
        <v>276</v>
      </c>
      <c r="D4" s="475"/>
      <c r="E4" s="475"/>
      <c r="F4" s="475"/>
      <c r="G4" s="475"/>
      <c r="H4" s="475"/>
      <c r="I4" s="475"/>
      <c r="J4" s="475"/>
      <c r="K4" s="476"/>
    </row>
    <row r="5" spans="3:15" ht="9.75" customHeight="1" x14ac:dyDescent="0.2"/>
    <row r="6" spans="3:15" s="90" customFormat="1" ht="12" customHeight="1" x14ac:dyDescent="0.2">
      <c r="C6" s="477" t="s">
        <v>253</v>
      </c>
      <c r="D6" s="478"/>
      <c r="E6" s="478"/>
      <c r="F6" s="478"/>
      <c r="G6" s="479"/>
      <c r="H6" s="483" t="s">
        <v>254</v>
      </c>
      <c r="I6" s="483" t="s">
        <v>255</v>
      </c>
      <c r="J6" s="483" t="s">
        <v>256</v>
      </c>
      <c r="K6" s="483" t="s">
        <v>257</v>
      </c>
    </row>
    <row r="7" spans="3:15" s="90" customFormat="1" ht="15" customHeight="1" x14ac:dyDescent="0.2">
      <c r="C7" s="480"/>
      <c r="D7" s="481"/>
      <c r="E7" s="481"/>
      <c r="F7" s="481"/>
      <c r="G7" s="482"/>
      <c r="H7" s="484"/>
      <c r="I7" s="484"/>
      <c r="J7" s="484"/>
      <c r="K7" s="484"/>
    </row>
    <row r="8" spans="3:15" s="91" customFormat="1" ht="17.25" customHeight="1" x14ac:dyDescent="0.25">
      <c r="C8" s="480"/>
      <c r="D8" s="481"/>
      <c r="E8" s="481"/>
      <c r="F8" s="481"/>
      <c r="G8" s="482"/>
      <c r="H8" s="485"/>
      <c r="I8" s="485"/>
      <c r="J8" s="485"/>
      <c r="K8" s="485"/>
    </row>
    <row r="9" spans="3:15" ht="6" customHeight="1" x14ac:dyDescent="0.2">
      <c r="C9" s="92"/>
      <c r="D9" s="93"/>
      <c r="E9" s="93"/>
      <c r="F9" s="93"/>
      <c r="G9" s="94"/>
      <c r="H9" s="92"/>
      <c r="I9" s="95"/>
      <c r="J9" s="96"/>
      <c r="K9" s="95"/>
    </row>
    <row r="10" spans="3:15" x14ac:dyDescent="0.2">
      <c r="C10" s="97" t="s">
        <v>258</v>
      </c>
      <c r="D10" s="98"/>
      <c r="E10" s="98"/>
      <c r="F10" s="98"/>
      <c r="G10" s="99"/>
      <c r="H10" s="100"/>
      <c r="I10" s="101"/>
      <c r="J10" s="102"/>
      <c r="K10" s="101"/>
    </row>
    <row r="11" spans="3:15" ht="6" customHeight="1" x14ac:dyDescent="0.2">
      <c r="C11" s="100"/>
      <c r="D11" s="98"/>
      <c r="E11" s="98"/>
      <c r="F11" s="98"/>
      <c r="G11" s="99"/>
      <c r="H11" s="100"/>
      <c r="I11" s="101"/>
      <c r="J11" s="102"/>
      <c r="K11" s="101"/>
    </row>
    <row r="12" spans="3:15" x14ac:dyDescent="0.2">
      <c r="C12" s="100"/>
      <c r="D12" s="98"/>
      <c r="E12" s="103" t="s">
        <v>259</v>
      </c>
      <c r="F12" s="98"/>
      <c r="G12" s="99"/>
      <c r="I12" s="101"/>
      <c r="J12" s="104"/>
      <c r="K12" s="101"/>
      <c r="M12" s="105"/>
      <c r="O12" s="105"/>
    </row>
    <row r="13" spans="3:15" ht="6" customHeight="1" x14ac:dyDescent="0.2">
      <c r="C13" s="100"/>
      <c r="D13" s="98"/>
      <c r="E13" s="98"/>
      <c r="F13" s="98"/>
      <c r="G13" s="99"/>
      <c r="H13" s="100"/>
      <c r="I13" s="101"/>
      <c r="J13" s="102"/>
      <c r="K13" s="101"/>
    </row>
    <row r="14" spans="3:15" ht="6" customHeight="1" x14ac:dyDescent="0.2">
      <c r="C14" s="100"/>
      <c r="D14" s="98"/>
      <c r="E14" s="98"/>
      <c r="F14" s="98"/>
      <c r="G14" s="99"/>
      <c r="H14" s="100"/>
      <c r="I14" s="101"/>
      <c r="J14" s="102"/>
      <c r="K14" s="101"/>
    </row>
    <row r="15" spans="3:15" x14ac:dyDescent="0.2">
      <c r="C15" s="100"/>
      <c r="D15" s="98" t="s">
        <v>260</v>
      </c>
      <c r="E15" s="98"/>
      <c r="F15" s="98"/>
      <c r="G15" s="99"/>
      <c r="H15" s="100"/>
      <c r="I15" s="101"/>
      <c r="J15" s="102"/>
      <c r="K15" s="101"/>
    </row>
    <row r="16" spans="3:15" ht="6" customHeight="1" x14ac:dyDescent="0.2">
      <c r="C16" s="100"/>
      <c r="D16" s="98"/>
      <c r="E16" s="98"/>
      <c r="F16" s="98"/>
      <c r="G16" s="99"/>
      <c r="H16" s="100"/>
      <c r="I16" s="101"/>
      <c r="J16" s="133"/>
      <c r="K16" s="133"/>
    </row>
    <row r="17" spans="3:17" x14ac:dyDescent="0.2">
      <c r="C17" s="100"/>
      <c r="D17" s="98"/>
      <c r="E17" s="98" t="s">
        <v>261</v>
      </c>
      <c r="F17" s="98"/>
      <c r="G17" s="99"/>
      <c r="H17" s="100" t="s">
        <v>262</v>
      </c>
      <c r="I17" s="106" t="s">
        <v>263</v>
      </c>
      <c r="J17" s="133">
        <v>81044708.700000003</v>
      </c>
      <c r="K17" s="133">
        <v>7896049.9500000002</v>
      </c>
      <c r="M17" s="105"/>
      <c r="O17" s="108"/>
      <c r="P17" s="109"/>
    </row>
    <row r="18" spans="3:17" x14ac:dyDescent="0.2">
      <c r="C18" s="100"/>
      <c r="D18" s="98"/>
      <c r="E18" s="98"/>
      <c r="F18" s="98"/>
      <c r="G18" s="99"/>
      <c r="H18" s="100"/>
      <c r="I18" s="106"/>
      <c r="J18" s="133"/>
      <c r="K18" s="133"/>
      <c r="M18" s="105"/>
      <c r="O18" s="108"/>
      <c r="P18" s="109"/>
    </row>
    <row r="19" spans="3:17" x14ac:dyDescent="0.2">
      <c r="C19" s="100"/>
      <c r="D19" s="98"/>
      <c r="E19" s="98"/>
      <c r="F19" s="98"/>
      <c r="G19" s="99"/>
      <c r="H19" s="100"/>
      <c r="I19" s="106" t="s">
        <v>264</v>
      </c>
      <c r="J19" s="133"/>
      <c r="K19" s="133"/>
      <c r="O19" s="108"/>
      <c r="P19" s="109"/>
    </row>
    <row r="20" spans="3:17" x14ac:dyDescent="0.2">
      <c r="C20" s="100"/>
      <c r="D20" s="98"/>
      <c r="E20" s="98"/>
      <c r="F20" s="98"/>
      <c r="G20" s="99"/>
      <c r="H20" s="100" t="s">
        <v>262</v>
      </c>
      <c r="I20" s="106" t="s">
        <v>277</v>
      </c>
      <c r="J20" s="133">
        <v>38217909.479999997</v>
      </c>
      <c r="K20" s="133">
        <v>6859355.5</v>
      </c>
      <c r="O20" s="108"/>
      <c r="P20" s="109"/>
    </row>
    <row r="21" spans="3:17" x14ac:dyDescent="0.2">
      <c r="C21" s="100"/>
      <c r="D21" s="98"/>
      <c r="E21" s="98"/>
      <c r="F21" s="98"/>
      <c r="G21" s="99"/>
      <c r="H21" s="100"/>
      <c r="I21" s="106" t="s">
        <v>264</v>
      </c>
      <c r="J21" s="133"/>
      <c r="K21" s="133"/>
      <c r="M21" s="105"/>
      <c r="O21" s="108"/>
      <c r="P21" s="109"/>
    </row>
    <row r="22" spans="3:17" x14ac:dyDescent="0.2">
      <c r="C22" s="100"/>
      <c r="D22" s="98"/>
      <c r="E22" s="98"/>
      <c r="F22" s="98"/>
      <c r="G22" s="99"/>
      <c r="H22" s="100" t="s">
        <v>262</v>
      </c>
      <c r="I22" s="106" t="s">
        <v>278</v>
      </c>
      <c r="J22" s="133">
        <v>0</v>
      </c>
      <c r="K22" s="133">
        <v>1565646</v>
      </c>
      <c r="M22" s="105"/>
      <c r="O22" s="108"/>
      <c r="P22" s="109"/>
    </row>
    <row r="23" spans="3:17" x14ac:dyDescent="0.2">
      <c r="C23" s="100"/>
      <c r="D23" s="98"/>
      <c r="E23" s="98"/>
      <c r="F23" s="98"/>
      <c r="G23" s="99"/>
      <c r="H23" s="100"/>
      <c r="I23" s="106" t="s">
        <v>264</v>
      </c>
      <c r="J23" s="133"/>
      <c r="K23" s="133"/>
      <c r="M23" s="105"/>
      <c r="O23" s="108"/>
      <c r="P23" s="109"/>
    </row>
    <row r="24" spans="3:17" x14ac:dyDescent="0.2">
      <c r="C24" s="100"/>
      <c r="D24" s="98"/>
      <c r="E24" s="98"/>
      <c r="F24" s="98"/>
      <c r="G24" s="99"/>
      <c r="H24" s="100" t="s">
        <v>262</v>
      </c>
      <c r="I24" s="106" t="s">
        <v>279</v>
      </c>
      <c r="J24" s="133">
        <v>14077320.91</v>
      </c>
      <c r="K24" s="133">
        <v>0</v>
      </c>
      <c r="L24" s="105"/>
      <c r="M24" s="105"/>
      <c r="N24" s="109"/>
      <c r="O24" s="108"/>
      <c r="P24" s="132"/>
      <c r="Q24" s="109"/>
    </row>
    <row r="25" spans="3:17" x14ac:dyDescent="0.2">
      <c r="C25" s="100"/>
      <c r="D25" s="98"/>
      <c r="E25" s="98"/>
      <c r="F25" s="98"/>
      <c r="G25" s="99"/>
      <c r="H25" s="100"/>
      <c r="I25" s="106" t="s">
        <v>264</v>
      </c>
      <c r="J25" s="133"/>
      <c r="K25" s="133"/>
      <c r="M25" s="105"/>
      <c r="O25" s="108"/>
      <c r="P25" s="132"/>
    </row>
    <row r="26" spans="3:17" x14ac:dyDescent="0.2">
      <c r="C26" s="100"/>
      <c r="D26" s="98"/>
      <c r="E26" s="98"/>
      <c r="F26" s="98"/>
      <c r="G26" s="99"/>
      <c r="H26" s="100" t="s">
        <v>262</v>
      </c>
      <c r="I26" s="106" t="s">
        <v>280</v>
      </c>
      <c r="J26" s="133">
        <v>15789475.299999999</v>
      </c>
      <c r="K26" s="133">
        <v>0</v>
      </c>
      <c r="M26" s="105"/>
      <c r="N26" s="109"/>
      <c r="O26" s="108"/>
      <c r="P26" s="132"/>
      <c r="Q26" s="109"/>
    </row>
    <row r="27" spans="3:17" x14ac:dyDescent="0.2">
      <c r="C27" s="100"/>
      <c r="D27" s="98"/>
      <c r="E27" s="98"/>
      <c r="F27" s="98"/>
      <c r="G27" s="99"/>
      <c r="H27" s="100"/>
      <c r="I27" s="106" t="s">
        <v>264</v>
      </c>
      <c r="J27" s="133"/>
      <c r="K27" s="133"/>
      <c r="M27" s="105"/>
      <c r="O27" s="108"/>
      <c r="P27" s="132"/>
    </row>
    <row r="28" spans="3:17" x14ac:dyDescent="0.2">
      <c r="C28" s="100"/>
      <c r="D28" s="98"/>
      <c r="E28" s="98"/>
      <c r="F28" s="98"/>
      <c r="G28" s="99"/>
      <c r="H28" s="100" t="s">
        <v>262</v>
      </c>
      <c r="I28" s="106" t="s">
        <v>281</v>
      </c>
      <c r="J28" s="133">
        <v>4792422.3100000005</v>
      </c>
      <c r="K28" s="133">
        <v>0</v>
      </c>
      <c r="M28" s="105"/>
      <c r="O28" s="108"/>
      <c r="P28" s="132"/>
    </row>
    <row r="29" spans="3:17" x14ac:dyDescent="0.2">
      <c r="C29" s="100"/>
      <c r="D29" s="98"/>
      <c r="E29" s="98"/>
      <c r="F29" s="98"/>
      <c r="G29" s="99"/>
      <c r="H29" s="100"/>
      <c r="I29" s="106"/>
      <c r="J29" s="133"/>
      <c r="K29" s="133"/>
      <c r="M29" s="105"/>
      <c r="O29" s="108"/>
      <c r="P29" s="132"/>
    </row>
    <row r="30" spans="3:17" x14ac:dyDescent="0.2">
      <c r="C30" s="100"/>
      <c r="D30" s="98"/>
      <c r="E30" s="98"/>
      <c r="F30" s="98"/>
      <c r="G30" s="99"/>
      <c r="H30" s="100" t="s">
        <v>262</v>
      </c>
      <c r="I30" s="106" t="s">
        <v>241</v>
      </c>
      <c r="J30" s="133">
        <v>7802007</v>
      </c>
      <c r="K30" s="133">
        <v>0</v>
      </c>
      <c r="M30" s="105"/>
      <c r="N30" s="109"/>
      <c r="O30" s="108"/>
      <c r="P30" s="132"/>
      <c r="Q30" s="109"/>
    </row>
    <row r="31" spans="3:17" x14ac:dyDescent="0.2">
      <c r="C31" s="100"/>
      <c r="D31" s="98"/>
      <c r="E31" s="98"/>
      <c r="F31" s="98"/>
      <c r="G31" s="99"/>
      <c r="H31" s="100"/>
      <c r="I31" s="106"/>
      <c r="J31" s="133"/>
      <c r="K31" s="133"/>
      <c r="M31" s="105"/>
      <c r="N31" s="109"/>
      <c r="O31" s="108"/>
      <c r="P31" s="132"/>
      <c r="Q31" s="109"/>
    </row>
    <row r="32" spans="3:17" x14ac:dyDescent="0.2">
      <c r="C32" s="100"/>
      <c r="D32" s="98"/>
      <c r="E32" s="98"/>
      <c r="F32" s="98"/>
      <c r="G32" s="99"/>
      <c r="H32" s="100" t="s">
        <v>262</v>
      </c>
      <c r="I32" s="106" t="s">
        <v>242</v>
      </c>
      <c r="J32" s="133">
        <v>31998648</v>
      </c>
      <c r="K32" s="133">
        <v>0</v>
      </c>
      <c r="M32" s="105"/>
      <c r="O32" s="108"/>
      <c r="P32" s="109"/>
    </row>
    <row r="33" spans="3:20" x14ac:dyDescent="0.2">
      <c r="C33" s="100"/>
      <c r="D33" s="98"/>
      <c r="E33" s="98"/>
      <c r="F33" s="98"/>
      <c r="G33" s="99"/>
      <c r="H33" s="100"/>
      <c r="I33" s="106"/>
      <c r="J33" s="133"/>
      <c r="K33" s="133"/>
      <c r="M33" s="105"/>
      <c r="O33" s="108"/>
      <c r="P33" s="109"/>
    </row>
    <row r="34" spans="3:20" x14ac:dyDescent="0.2">
      <c r="C34" s="100"/>
      <c r="D34" s="98"/>
      <c r="E34" s="98"/>
      <c r="F34" s="98"/>
      <c r="G34" s="99"/>
      <c r="H34" s="100"/>
      <c r="I34" s="106"/>
      <c r="J34" s="102"/>
      <c r="K34" s="107"/>
      <c r="M34" s="105"/>
      <c r="O34" s="108"/>
      <c r="P34" s="109"/>
    </row>
    <row r="35" spans="3:20" ht="6" customHeight="1" x14ac:dyDescent="0.2">
      <c r="C35" s="100"/>
      <c r="D35" s="98"/>
      <c r="E35" s="98"/>
      <c r="F35" s="98"/>
      <c r="G35" s="99"/>
      <c r="H35" s="100"/>
      <c r="I35" s="101"/>
      <c r="J35" s="102"/>
      <c r="K35" s="101"/>
    </row>
    <row r="36" spans="3:20" x14ac:dyDescent="0.2">
      <c r="C36" s="100"/>
      <c r="D36" s="98"/>
      <c r="E36" s="98" t="s">
        <v>265</v>
      </c>
      <c r="F36" s="98"/>
      <c r="G36" s="99"/>
      <c r="H36" s="100"/>
      <c r="I36" s="101"/>
      <c r="J36" s="102"/>
      <c r="K36" s="101"/>
    </row>
    <row r="37" spans="3:20" x14ac:dyDescent="0.2">
      <c r="C37" s="100"/>
      <c r="D37" s="98"/>
      <c r="E37" s="98" t="s">
        <v>266</v>
      </c>
      <c r="F37" s="98"/>
      <c r="G37" s="99"/>
      <c r="H37" s="100"/>
      <c r="I37" s="101"/>
      <c r="J37" s="102"/>
      <c r="K37" s="101"/>
    </row>
    <row r="38" spans="3:20" ht="6" customHeight="1" x14ac:dyDescent="0.2">
      <c r="C38" s="100"/>
      <c r="D38" s="98"/>
      <c r="E38" s="98"/>
      <c r="F38" s="98"/>
      <c r="G38" s="99"/>
      <c r="H38" s="100"/>
      <c r="I38" s="101"/>
      <c r="J38" s="102"/>
      <c r="K38" s="101"/>
    </row>
    <row r="39" spans="3:20" x14ac:dyDescent="0.2">
      <c r="C39" s="100"/>
      <c r="D39" s="98" t="s">
        <v>267</v>
      </c>
      <c r="E39" s="98"/>
      <c r="F39" s="98"/>
      <c r="G39" s="99"/>
      <c r="H39" s="100"/>
      <c r="I39" s="101"/>
      <c r="J39" s="102"/>
      <c r="K39" s="101"/>
    </row>
    <row r="40" spans="3:20" ht="6" customHeight="1" x14ac:dyDescent="0.2">
      <c r="C40" s="100"/>
      <c r="D40" s="98"/>
      <c r="E40" s="98"/>
      <c r="F40" s="98"/>
      <c r="G40" s="99"/>
      <c r="H40" s="100"/>
      <c r="I40" s="101"/>
      <c r="J40" s="102"/>
      <c r="K40" s="101"/>
    </row>
    <row r="41" spans="3:20" x14ac:dyDescent="0.2">
      <c r="C41" s="100"/>
      <c r="D41" s="98"/>
      <c r="E41" s="98" t="s">
        <v>268</v>
      </c>
      <c r="F41" s="98"/>
      <c r="G41" s="99"/>
      <c r="H41" s="100"/>
      <c r="I41" s="101"/>
      <c r="J41" s="133">
        <v>0</v>
      </c>
      <c r="K41" s="133">
        <v>0</v>
      </c>
    </row>
    <row r="42" spans="3:20" x14ac:dyDescent="0.2">
      <c r="C42" s="100"/>
      <c r="D42" s="98"/>
      <c r="E42" s="98" t="s">
        <v>269</v>
      </c>
      <c r="F42" s="98"/>
      <c r="G42" s="99"/>
      <c r="H42" s="100"/>
      <c r="I42" s="101"/>
      <c r="J42" s="133">
        <v>0</v>
      </c>
      <c r="K42" s="133">
        <v>0</v>
      </c>
    </row>
    <row r="43" spans="3:20" x14ac:dyDescent="0.2">
      <c r="C43" s="100"/>
      <c r="D43" s="98"/>
      <c r="E43" s="98" t="s">
        <v>270</v>
      </c>
      <c r="F43" s="98"/>
      <c r="G43" s="99"/>
      <c r="H43" s="100"/>
      <c r="I43" s="101"/>
      <c r="J43" s="133">
        <v>0</v>
      </c>
      <c r="K43" s="133">
        <v>0</v>
      </c>
    </row>
    <row r="44" spans="3:20" x14ac:dyDescent="0.2">
      <c r="C44" s="100"/>
      <c r="D44" s="98"/>
      <c r="E44" s="98" t="s">
        <v>265</v>
      </c>
      <c r="F44" s="98"/>
      <c r="G44" s="99"/>
      <c r="H44" s="100"/>
      <c r="I44" s="101"/>
      <c r="J44" s="133">
        <v>0</v>
      </c>
      <c r="K44" s="133">
        <v>0</v>
      </c>
    </row>
    <row r="45" spans="3:20" x14ac:dyDescent="0.2">
      <c r="C45" s="100"/>
      <c r="D45" s="98"/>
      <c r="E45" s="98" t="s">
        <v>266</v>
      </c>
      <c r="F45" s="98"/>
      <c r="G45" s="99"/>
      <c r="H45" s="100"/>
      <c r="I45" s="101"/>
      <c r="J45" s="133">
        <v>0</v>
      </c>
      <c r="K45" s="133">
        <v>0</v>
      </c>
      <c r="P45" s="105"/>
    </row>
    <row r="46" spans="3:20" ht="6" customHeight="1" x14ac:dyDescent="0.2">
      <c r="C46" s="100"/>
      <c r="D46" s="98"/>
      <c r="E46" s="98"/>
      <c r="F46" s="98"/>
      <c r="G46" s="99"/>
      <c r="H46" s="100"/>
      <c r="I46" s="101"/>
      <c r="J46" s="102"/>
      <c r="K46" s="101"/>
    </row>
    <row r="47" spans="3:20" x14ac:dyDescent="0.2">
      <c r="C47" s="100"/>
      <c r="D47" s="110" t="s">
        <v>271</v>
      </c>
      <c r="E47" s="98"/>
      <c r="F47" s="98"/>
      <c r="G47" s="99"/>
      <c r="H47" s="100"/>
      <c r="I47" s="101"/>
      <c r="J47" s="144">
        <f>SUM(J17:J46)</f>
        <v>193722491.70000002</v>
      </c>
      <c r="K47" s="144">
        <f>SUM(K17:K46)</f>
        <v>16321051.449999999</v>
      </c>
      <c r="L47" s="113"/>
      <c r="N47" s="109"/>
    </row>
    <row r="48" spans="3:20" ht="6" customHeight="1" x14ac:dyDescent="0.2">
      <c r="C48" s="100"/>
      <c r="D48" s="98"/>
      <c r="E48" s="98"/>
      <c r="F48" s="98"/>
      <c r="G48" s="99"/>
      <c r="H48" s="100"/>
      <c r="I48" s="101"/>
      <c r="J48" s="102"/>
      <c r="K48" s="101"/>
      <c r="M48" s="89"/>
      <c r="N48" s="89"/>
      <c r="O48" s="89"/>
      <c r="P48" s="89"/>
      <c r="Q48" s="89"/>
      <c r="R48" s="89"/>
      <c r="S48" s="89"/>
      <c r="T48" s="89"/>
    </row>
    <row r="49" spans="3:20" x14ac:dyDescent="0.2">
      <c r="C49" s="100"/>
      <c r="D49" s="98"/>
      <c r="E49" s="103" t="s">
        <v>272</v>
      </c>
      <c r="F49" s="98"/>
      <c r="G49" s="99"/>
      <c r="H49" s="100"/>
      <c r="I49" s="101"/>
      <c r="J49" s="102"/>
      <c r="K49" s="101"/>
      <c r="M49" s="89"/>
      <c r="N49" s="89"/>
      <c r="O49" s="89"/>
      <c r="P49" s="89"/>
      <c r="Q49" s="89"/>
      <c r="R49" s="89"/>
      <c r="S49" s="89"/>
      <c r="T49" s="89"/>
    </row>
    <row r="50" spans="3:20" ht="6" customHeight="1" x14ac:dyDescent="0.2">
      <c r="C50" s="100"/>
      <c r="D50" s="98"/>
      <c r="E50" s="98"/>
      <c r="F50" s="98"/>
      <c r="G50" s="99"/>
      <c r="H50" s="100"/>
      <c r="I50" s="101"/>
      <c r="J50" s="102"/>
      <c r="K50" s="101"/>
      <c r="M50" s="89"/>
      <c r="N50" s="89"/>
      <c r="O50" s="89"/>
      <c r="P50" s="89"/>
      <c r="Q50" s="89"/>
      <c r="R50" s="89"/>
      <c r="S50" s="89"/>
      <c r="T50" s="89"/>
    </row>
    <row r="51" spans="3:20" x14ac:dyDescent="0.2">
      <c r="C51" s="100"/>
      <c r="D51" s="98" t="s">
        <v>260</v>
      </c>
      <c r="E51" s="98"/>
      <c r="F51" s="98"/>
      <c r="G51" s="99"/>
      <c r="H51" s="100"/>
      <c r="I51" s="101"/>
      <c r="J51" s="102"/>
      <c r="K51" s="101"/>
      <c r="M51" s="89"/>
      <c r="N51" s="89"/>
      <c r="O51" s="89"/>
      <c r="P51" s="114"/>
      <c r="Q51" s="89"/>
      <c r="R51" s="89"/>
      <c r="S51" s="89"/>
      <c r="T51" s="89"/>
    </row>
    <row r="52" spans="3:20" ht="6" customHeight="1" x14ac:dyDescent="0.2">
      <c r="C52" s="100"/>
      <c r="D52" s="98"/>
      <c r="E52" s="98"/>
      <c r="F52" s="98"/>
      <c r="G52" s="99"/>
      <c r="H52" s="100"/>
      <c r="I52" s="101"/>
      <c r="J52" s="102"/>
      <c r="K52" s="101"/>
      <c r="M52" s="89"/>
      <c r="N52" s="89"/>
      <c r="O52" s="89"/>
      <c r="P52" s="89"/>
      <c r="Q52" s="89"/>
      <c r="R52" s="89"/>
      <c r="S52" s="89"/>
      <c r="T52" s="89"/>
    </row>
    <row r="53" spans="3:20" x14ac:dyDescent="0.2">
      <c r="C53" s="100"/>
      <c r="D53" s="98"/>
      <c r="E53" s="98" t="s">
        <v>261</v>
      </c>
      <c r="F53" s="98"/>
      <c r="G53" s="99"/>
      <c r="H53" s="100"/>
      <c r="I53" s="101"/>
      <c r="J53" s="102"/>
      <c r="K53" s="115"/>
      <c r="M53" s="89"/>
      <c r="N53" s="89"/>
      <c r="O53" s="89"/>
      <c r="P53" s="114"/>
      <c r="Q53" s="89"/>
      <c r="R53" s="89"/>
      <c r="S53" s="89"/>
      <c r="T53" s="89"/>
    </row>
    <row r="54" spans="3:20" x14ac:dyDescent="0.2">
      <c r="C54" s="100"/>
      <c r="D54" s="98"/>
      <c r="E54" s="98"/>
      <c r="F54" s="98"/>
      <c r="G54" s="99"/>
      <c r="H54" s="100" t="s">
        <v>262</v>
      </c>
      <c r="I54" s="106" t="s">
        <v>263</v>
      </c>
      <c r="J54" s="133">
        <v>405213275.71000004</v>
      </c>
      <c r="K54" s="133">
        <v>963714047.03999996</v>
      </c>
      <c r="M54" s="114"/>
      <c r="N54" s="114"/>
      <c r="O54" s="108"/>
      <c r="P54" s="109"/>
      <c r="Q54" s="89"/>
      <c r="R54" s="89"/>
      <c r="S54" s="89"/>
      <c r="T54" s="89"/>
    </row>
    <row r="55" spans="3:20" x14ac:dyDescent="0.2">
      <c r="C55" s="100"/>
      <c r="D55" s="98"/>
      <c r="E55" s="98"/>
      <c r="F55" s="98"/>
      <c r="G55" s="99"/>
      <c r="H55" s="100"/>
      <c r="I55" s="106"/>
      <c r="J55" s="133"/>
      <c r="K55" s="133"/>
      <c r="M55" s="114"/>
      <c r="N55" s="114"/>
      <c r="O55" s="89"/>
      <c r="P55" s="114"/>
      <c r="Q55" s="89"/>
      <c r="R55" s="89"/>
      <c r="S55" s="89"/>
      <c r="T55" s="89"/>
    </row>
    <row r="56" spans="3:20" x14ac:dyDescent="0.2">
      <c r="C56" s="100"/>
      <c r="D56" s="98"/>
      <c r="E56" s="98"/>
      <c r="F56" s="98"/>
      <c r="G56" s="99"/>
      <c r="H56" s="100"/>
      <c r="I56" s="106" t="s">
        <v>264</v>
      </c>
      <c r="J56" s="133"/>
      <c r="K56" s="133"/>
      <c r="M56" s="114"/>
      <c r="N56" s="114"/>
      <c r="O56" s="89"/>
      <c r="P56" s="89"/>
      <c r="Q56" s="89"/>
      <c r="R56" s="89"/>
      <c r="S56" s="89"/>
      <c r="T56" s="89"/>
    </row>
    <row r="57" spans="3:20" x14ac:dyDescent="0.2">
      <c r="C57" s="100"/>
      <c r="D57" s="98"/>
      <c r="E57" s="98"/>
      <c r="F57" s="98"/>
      <c r="G57" s="99"/>
      <c r="H57" s="100" t="s">
        <v>262</v>
      </c>
      <c r="I57" s="106" t="s">
        <v>277</v>
      </c>
      <c r="J57" s="133">
        <v>595562170.44558442</v>
      </c>
      <c r="K57" s="133">
        <v>814617440</v>
      </c>
      <c r="L57" s="109"/>
      <c r="M57" s="114"/>
      <c r="N57" s="114"/>
      <c r="O57" s="108"/>
      <c r="P57" s="109"/>
      <c r="Q57" s="89"/>
      <c r="R57" s="89"/>
      <c r="S57" s="89"/>
      <c r="T57" s="89"/>
    </row>
    <row r="58" spans="3:20" x14ac:dyDescent="0.2">
      <c r="C58" s="100"/>
      <c r="D58" s="98"/>
      <c r="E58" s="98"/>
      <c r="F58" s="98"/>
      <c r="G58" s="99"/>
      <c r="H58" s="100"/>
      <c r="I58" s="106" t="s">
        <v>264</v>
      </c>
      <c r="J58" s="133"/>
      <c r="K58" s="133"/>
      <c r="M58" s="114"/>
      <c r="N58" s="114"/>
      <c r="O58" s="89"/>
      <c r="P58" s="114"/>
      <c r="Q58" s="89"/>
      <c r="R58" s="89"/>
      <c r="S58" s="89"/>
      <c r="T58" s="89"/>
    </row>
    <row r="59" spans="3:20" x14ac:dyDescent="0.2">
      <c r="C59" s="100"/>
      <c r="D59" s="98"/>
      <c r="E59" s="98"/>
      <c r="F59" s="98"/>
      <c r="G59" s="99"/>
      <c r="H59" s="100"/>
      <c r="I59" s="106" t="s">
        <v>278</v>
      </c>
      <c r="J59" s="133">
        <v>0</v>
      </c>
      <c r="K59" s="133">
        <v>185936202.31999999</v>
      </c>
      <c r="M59" s="114"/>
      <c r="N59" s="114"/>
      <c r="O59" s="89"/>
      <c r="P59" s="114"/>
      <c r="Q59" s="89"/>
      <c r="R59" s="89"/>
      <c r="S59" s="89"/>
      <c r="T59" s="89"/>
    </row>
    <row r="60" spans="3:20" x14ac:dyDescent="0.2">
      <c r="C60" s="100"/>
      <c r="D60" s="98"/>
      <c r="E60" s="98"/>
      <c r="F60" s="98"/>
      <c r="G60" s="99"/>
      <c r="H60" s="100"/>
      <c r="I60" s="106" t="s">
        <v>264</v>
      </c>
      <c r="J60" s="133"/>
      <c r="K60" s="133"/>
      <c r="M60" s="114"/>
      <c r="N60" s="114"/>
      <c r="O60" s="89"/>
      <c r="P60" s="114"/>
      <c r="Q60" s="89"/>
      <c r="R60" s="89"/>
      <c r="S60" s="89"/>
      <c r="T60" s="89"/>
    </row>
    <row r="61" spans="3:20" x14ac:dyDescent="0.2">
      <c r="C61" s="100"/>
      <c r="D61" s="98"/>
      <c r="E61" s="98"/>
      <c r="F61" s="98"/>
      <c r="G61" s="99"/>
      <c r="H61" s="100" t="s">
        <v>262</v>
      </c>
      <c r="I61" s="106" t="s">
        <v>279</v>
      </c>
      <c r="J61" s="133">
        <v>219371558.34683481</v>
      </c>
      <c r="K61" s="133">
        <v>0</v>
      </c>
      <c r="M61" s="114"/>
      <c r="N61" s="114"/>
      <c r="O61" s="89"/>
      <c r="P61" s="114"/>
      <c r="Q61" s="89"/>
      <c r="R61" s="89"/>
      <c r="S61" s="89"/>
      <c r="T61" s="89"/>
    </row>
    <row r="62" spans="3:20" x14ac:dyDescent="0.2">
      <c r="C62" s="100"/>
      <c r="D62" s="98"/>
      <c r="E62" s="98"/>
      <c r="F62" s="98"/>
      <c r="G62" s="99"/>
      <c r="H62" s="100"/>
      <c r="I62" s="106" t="s">
        <v>264</v>
      </c>
      <c r="J62" s="133"/>
      <c r="K62" s="133"/>
      <c r="M62" s="114"/>
      <c r="N62" s="114"/>
      <c r="O62" s="89"/>
      <c r="P62" s="114"/>
      <c r="Q62" s="89"/>
      <c r="R62" s="89"/>
      <c r="S62" s="89"/>
      <c r="T62" s="89"/>
    </row>
    <row r="63" spans="3:20" x14ac:dyDescent="0.2">
      <c r="C63" s="100"/>
      <c r="D63" s="98"/>
      <c r="E63" s="98"/>
      <c r="F63" s="98"/>
      <c r="G63" s="99"/>
      <c r="H63" s="100" t="s">
        <v>262</v>
      </c>
      <c r="I63" s="106" t="s">
        <v>282</v>
      </c>
      <c r="J63" s="133">
        <v>246052626.79334113</v>
      </c>
      <c r="K63" s="133">
        <v>0</v>
      </c>
      <c r="M63" s="114"/>
      <c r="N63" s="114"/>
      <c r="O63" s="89"/>
      <c r="P63" s="114"/>
      <c r="Q63" s="89"/>
      <c r="R63" s="89"/>
      <c r="S63" s="89"/>
      <c r="T63" s="89"/>
    </row>
    <row r="64" spans="3:20" x14ac:dyDescent="0.2">
      <c r="C64" s="100"/>
      <c r="D64" s="98"/>
      <c r="E64" s="98"/>
      <c r="F64" s="98"/>
      <c r="G64" s="99"/>
      <c r="H64" s="100"/>
      <c r="I64" s="106" t="s">
        <v>264</v>
      </c>
      <c r="J64" s="133"/>
      <c r="K64" s="133"/>
      <c r="M64" s="114"/>
      <c r="N64" s="114"/>
      <c r="O64" s="89"/>
      <c r="P64" s="114"/>
      <c r="Q64" s="89"/>
      <c r="R64" s="89"/>
      <c r="S64" s="89"/>
      <c r="T64" s="89"/>
    </row>
    <row r="65" spans="3:20" x14ac:dyDescent="0.2">
      <c r="C65" s="100"/>
      <c r="D65" s="98"/>
      <c r="E65" s="98"/>
      <c r="F65" s="98"/>
      <c r="G65" s="99"/>
      <c r="H65" s="100" t="s">
        <v>262</v>
      </c>
      <c r="I65" s="106" t="s">
        <v>281</v>
      </c>
      <c r="J65" s="133">
        <v>74681905.584239691</v>
      </c>
      <c r="K65" s="133">
        <v>0</v>
      </c>
      <c r="M65" s="114"/>
      <c r="N65" s="114"/>
      <c r="O65" s="89"/>
      <c r="P65" s="114"/>
      <c r="Q65" s="89"/>
      <c r="R65" s="89"/>
      <c r="S65" s="89"/>
      <c r="T65" s="89"/>
    </row>
    <row r="66" spans="3:20" x14ac:dyDescent="0.2">
      <c r="C66" s="100"/>
      <c r="D66" s="98"/>
      <c r="E66" s="98"/>
      <c r="F66" s="98"/>
      <c r="G66" s="99"/>
      <c r="H66" s="100"/>
      <c r="I66" s="106"/>
      <c r="J66" s="133"/>
      <c r="K66" s="133"/>
      <c r="M66" s="114"/>
      <c r="N66" s="114"/>
      <c r="O66" s="89"/>
      <c r="P66" s="114"/>
      <c r="Q66" s="89"/>
      <c r="R66" s="89"/>
      <c r="S66" s="89"/>
      <c r="T66" s="89"/>
    </row>
    <row r="67" spans="3:20" x14ac:dyDescent="0.2">
      <c r="C67" s="100"/>
      <c r="D67" s="98"/>
      <c r="E67" s="98"/>
      <c r="F67" s="98"/>
      <c r="G67" s="99"/>
      <c r="H67" s="100" t="s">
        <v>262</v>
      </c>
      <c r="I67" s="106" t="s">
        <v>241</v>
      </c>
      <c r="J67" s="133">
        <v>57916882.801253691</v>
      </c>
      <c r="K67" s="133">
        <v>0</v>
      </c>
      <c r="M67" s="114"/>
      <c r="N67" s="114"/>
      <c r="O67" s="108"/>
      <c r="P67" s="109"/>
      <c r="Q67" s="89"/>
      <c r="R67" s="89"/>
      <c r="S67" s="89"/>
      <c r="T67" s="89"/>
    </row>
    <row r="68" spans="3:20" x14ac:dyDescent="0.2">
      <c r="C68" s="100"/>
      <c r="D68" s="98"/>
      <c r="E68" s="98"/>
      <c r="F68" s="98"/>
      <c r="G68" s="99"/>
      <c r="H68" s="100"/>
      <c r="I68" s="106"/>
      <c r="J68" s="133"/>
      <c r="K68" s="133"/>
      <c r="M68" s="114"/>
      <c r="N68" s="114"/>
      <c r="O68" s="89"/>
      <c r="P68" s="114"/>
      <c r="Q68" s="89"/>
      <c r="R68" s="89"/>
      <c r="S68" s="89"/>
      <c r="T68" s="89"/>
    </row>
    <row r="69" spans="3:20" ht="12" customHeight="1" x14ac:dyDescent="0.2">
      <c r="C69" s="100"/>
      <c r="D69" s="98"/>
      <c r="E69" s="98"/>
      <c r="F69" s="98"/>
      <c r="G69" s="99"/>
      <c r="H69" s="100" t="s">
        <v>262</v>
      </c>
      <c r="I69" s="106" t="s">
        <v>242</v>
      </c>
      <c r="J69" s="133">
        <v>14544832</v>
      </c>
      <c r="K69" s="133">
        <v>0</v>
      </c>
      <c r="M69" s="114"/>
      <c r="N69" s="114"/>
      <c r="O69" s="108"/>
      <c r="P69" s="109"/>
      <c r="Q69" s="89"/>
      <c r="R69" s="89"/>
      <c r="S69" s="89"/>
      <c r="T69" s="89"/>
    </row>
    <row r="70" spans="3:20" ht="12" customHeight="1" x14ac:dyDescent="0.2">
      <c r="C70" s="100"/>
      <c r="D70" s="98"/>
      <c r="E70" s="98"/>
      <c r="F70" s="98"/>
      <c r="G70" s="99"/>
      <c r="H70" s="100"/>
      <c r="I70" s="106"/>
      <c r="J70" s="102"/>
      <c r="K70" s="107"/>
      <c r="M70" s="114"/>
      <c r="N70" s="114"/>
      <c r="O70" s="89"/>
      <c r="P70" s="114"/>
      <c r="Q70" s="89"/>
      <c r="R70" s="89"/>
      <c r="S70" s="89"/>
      <c r="T70" s="89"/>
    </row>
    <row r="71" spans="3:20" x14ac:dyDescent="0.2">
      <c r="C71" s="100"/>
      <c r="D71" s="98"/>
      <c r="E71" s="98" t="s">
        <v>265</v>
      </c>
      <c r="F71" s="98"/>
      <c r="G71" s="99"/>
      <c r="H71" s="100"/>
      <c r="I71" s="101"/>
      <c r="J71" s="102"/>
      <c r="K71" s="107"/>
      <c r="M71" s="114"/>
      <c r="N71" s="114"/>
      <c r="O71" s="89"/>
      <c r="P71" s="114"/>
      <c r="Q71" s="89"/>
      <c r="R71" s="89"/>
      <c r="S71" s="89"/>
      <c r="T71" s="89"/>
    </row>
    <row r="72" spans="3:20" x14ac:dyDescent="0.2">
      <c r="C72" s="100"/>
      <c r="D72" s="98"/>
      <c r="E72" s="98" t="s">
        <v>266</v>
      </c>
      <c r="F72" s="98"/>
      <c r="G72" s="99"/>
      <c r="H72" s="100"/>
      <c r="I72" s="101"/>
      <c r="J72" s="102"/>
      <c r="K72" s="107"/>
      <c r="M72" s="114"/>
      <c r="N72" s="114"/>
      <c r="O72" s="89"/>
      <c r="P72" s="114"/>
      <c r="Q72" s="89"/>
      <c r="R72" s="89"/>
      <c r="S72" s="89"/>
      <c r="T72" s="89"/>
    </row>
    <row r="73" spans="3:20" ht="6" customHeight="1" x14ac:dyDescent="0.2">
      <c r="C73" s="100"/>
      <c r="D73" s="98"/>
      <c r="E73" s="98"/>
      <c r="F73" s="98"/>
      <c r="G73" s="99"/>
      <c r="H73" s="100"/>
      <c r="I73" s="101"/>
      <c r="J73" s="102"/>
      <c r="K73" s="107"/>
      <c r="M73" s="89"/>
      <c r="N73" s="89"/>
      <c r="O73" s="89"/>
      <c r="P73" s="114"/>
      <c r="Q73" s="89"/>
      <c r="R73" s="89"/>
      <c r="S73" s="89"/>
      <c r="T73" s="89"/>
    </row>
    <row r="74" spans="3:20" x14ac:dyDescent="0.2">
      <c r="C74" s="100"/>
      <c r="D74" s="98" t="s">
        <v>267</v>
      </c>
      <c r="E74" s="98"/>
      <c r="F74" s="98"/>
      <c r="G74" s="99"/>
      <c r="H74" s="100"/>
      <c r="I74" s="101"/>
      <c r="J74" s="102"/>
      <c r="K74" s="107"/>
      <c r="M74" s="89"/>
      <c r="N74" s="89"/>
      <c r="O74" s="89"/>
      <c r="P74" s="114"/>
      <c r="Q74" s="89"/>
      <c r="R74" s="89"/>
      <c r="S74" s="89"/>
      <c r="T74" s="89"/>
    </row>
    <row r="75" spans="3:20" x14ac:dyDescent="0.2">
      <c r="C75" s="100"/>
      <c r="D75" s="98"/>
      <c r="E75" s="98" t="s">
        <v>268</v>
      </c>
      <c r="F75" s="98"/>
      <c r="G75" s="99"/>
      <c r="H75" s="100"/>
      <c r="I75" s="101"/>
      <c r="J75" s="133">
        <v>0</v>
      </c>
      <c r="K75" s="133">
        <v>0</v>
      </c>
      <c r="M75" s="89"/>
      <c r="N75" s="89"/>
      <c r="O75" s="89"/>
      <c r="P75" s="114"/>
      <c r="Q75" s="89"/>
      <c r="R75" s="89"/>
      <c r="S75" s="89"/>
      <c r="T75" s="89"/>
    </row>
    <row r="76" spans="3:20" x14ac:dyDescent="0.2">
      <c r="C76" s="100"/>
      <c r="D76" s="98"/>
      <c r="E76" s="98" t="s">
        <v>269</v>
      </c>
      <c r="F76" s="98"/>
      <c r="G76" s="99"/>
      <c r="H76" s="100"/>
      <c r="I76" s="101"/>
      <c r="J76" s="133">
        <v>0</v>
      </c>
      <c r="K76" s="133">
        <v>0</v>
      </c>
      <c r="M76" s="89"/>
      <c r="N76" s="89"/>
      <c r="O76" s="89"/>
      <c r="P76" s="114"/>
      <c r="Q76" s="89"/>
      <c r="R76" s="89"/>
      <c r="S76" s="89"/>
      <c r="T76" s="89"/>
    </row>
    <row r="77" spans="3:20" x14ac:dyDescent="0.2">
      <c r="C77" s="100"/>
      <c r="D77" s="98"/>
      <c r="E77" s="98" t="s">
        <v>270</v>
      </c>
      <c r="F77" s="98"/>
      <c r="G77" s="99"/>
      <c r="H77" s="100"/>
      <c r="I77" s="101"/>
      <c r="J77" s="133">
        <v>0</v>
      </c>
      <c r="K77" s="133">
        <v>0</v>
      </c>
      <c r="M77" s="89"/>
      <c r="N77" s="89"/>
      <c r="O77" s="89"/>
      <c r="P77" s="114"/>
      <c r="Q77" s="89"/>
      <c r="R77" s="89"/>
      <c r="S77" s="89"/>
      <c r="T77" s="89"/>
    </row>
    <row r="78" spans="3:20" x14ac:dyDescent="0.2">
      <c r="C78" s="100"/>
      <c r="D78" s="98"/>
      <c r="E78" s="98" t="s">
        <v>265</v>
      </c>
      <c r="F78" s="98"/>
      <c r="G78" s="99"/>
      <c r="H78" s="100"/>
      <c r="I78" s="101"/>
      <c r="J78" s="133">
        <v>0</v>
      </c>
      <c r="K78" s="133">
        <v>0</v>
      </c>
      <c r="M78" s="89"/>
      <c r="N78" s="89"/>
      <c r="O78" s="89"/>
      <c r="P78" s="114"/>
      <c r="Q78" s="89"/>
      <c r="R78" s="89"/>
      <c r="S78" s="89"/>
      <c r="T78" s="89"/>
    </row>
    <row r="79" spans="3:20" x14ac:dyDescent="0.2">
      <c r="C79" s="100"/>
      <c r="D79" s="98"/>
      <c r="E79" s="98" t="s">
        <v>266</v>
      </c>
      <c r="F79" s="98"/>
      <c r="G79" s="99"/>
      <c r="H79" s="100"/>
      <c r="I79" s="101"/>
      <c r="J79" s="133">
        <v>0</v>
      </c>
      <c r="K79" s="133">
        <v>0</v>
      </c>
      <c r="M79" s="89"/>
      <c r="N79" s="89"/>
      <c r="O79" s="89"/>
      <c r="P79" s="114"/>
      <c r="Q79" s="89"/>
      <c r="R79" s="89"/>
      <c r="S79" s="89"/>
      <c r="T79" s="89"/>
    </row>
    <row r="80" spans="3:20" ht="6" customHeight="1" x14ac:dyDescent="0.2">
      <c r="C80" s="100"/>
      <c r="D80" s="98"/>
      <c r="E80" s="98"/>
      <c r="F80" s="98"/>
      <c r="G80" s="99"/>
      <c r="H80" s="100"/>
      <c r="I80" s="101"/>
      <c r="J80" s="111"/>
      <c r="K80" s="112"/>
      <c r="M80" s="89"/>
      <c r="N80" s="89"/>
      <c r="O80" s="89"/>
      <c r="P80" s="114"/>
      <c r="Q80" s="89"/>
      <c r="R80" s="89"/>
      <c r="S80" s="89"/>
      <c r="T80" s="89"/>
    </row>
    <row r="81" spans="3:20" x14ac:dyDescent="0.2">
      <c r="C81" s="100"/>
      <c r="D81" s="110" t="s">
        <v>273</v>
      </c>
      <c r="E81" s="98"/>
      <c r="F81" s="98"/>
      <c r="G81" s="99"/>
      <c r="H81" s="100"/>
      <c r="I81" s="101"/>
      <c r="J81" s="116">
        <f>SUM(J54:J79)</f>
        <v>1613343251.6812539</v>
      </c>
      <c r="K81" s="116">
        <f>SUM(K54:K79)</f>
        <v>1964267689.3599999</v>
      </c>
      <c r="L81" s="109"/>
      <c r="M81" s="114"/>
      <c r="N81" s="108"/>
      <c r="O81" s="89"/>
      <c r="P81" s="114"/>
      <c r="Q81" s="89"/>
      <c r="R81" s="89"/>
      <c r="S81" s="89"/>
      <c r="T81" s="89"/>
    </row>
    <row r="82" spans="3:20" ht="6" customHeight="1" x14ac:dyDescent="0.2">
      <c r="C82" s="100"/>
      <c r="D82" s="98"/>
      <c r="E82" s="98"/>
      <c r="F82" s="98"/>
      <c r="G82" s="99"/>
      <c r="H82" s="100"/>
      <c r="I82" s="101"/>
      <c r="J82" s="102"/>
      <c r="K82" s="107"/>
      <c r="M82" s="89"/>
      <c r="N82" s="89"/>
      <c r="O82" s="89"/>
      <c r="P82" s="114"/>
      <c r="Q82" s="89"/>
      <c r="R82" s="89"/>
      <c r="S82" s="89"/>
      <c r="T82" s="89"/>
    </row>
    <row r="83" spans="3:20" x14ac:dyDescent="0.2">
      <c r="C83" s="97" t="s">
        <v>274</v>
      </c>
      <c r="D83" s="98"/>
      <c r="E83" s="98"/>
      <c r="F83" s="98"/>
      <c r="G83" s="99"/>
      <c r="H83" s="100"/>
      <c r="I83" s="101"/>
      <c r="J83" s="102"/>
      <c r="K83" s="107"/>
      <c r="M83" s="89"/>
      <c r="N83" s="89"/>
      <c r="O83" s="89"/>
      <c r="P83" s="114"/>
      <c r="Q83" s="89"/>
      <c r="R83" s="89"/>
      <c r="S83" s="89"/>
      <c r="T83" s="89"/>
    </row>
    <row r="84" spans="3:20" ht="6" customHeight="1" x14ac:dyDescent="0.2">
      <c r="C84" s="100"/>
      <c r="D84" s="98"/>
      <c r="E84" s="98"/>
      <c r="F84" s="98"/>
      <c r="G84" s="99"/>
      <c r="H84" s="100"/>
      <c r="I84" s="101"/>
      <c r="J84" s="133"/>
      <c r="K84" s="133"/>
      <c r="M84" s="89"/>
      <c r="N84" s="89"/>
      <c r="O84" s="89"/>
      <c r="P84" s="114"/>
      <c r="Q84" s="89"/>
      <c r="R84" s="89"/>
      <c r="S84" s="89"/>
      <c r="T84" s="89"/>
    </row>
    <row r="85" spans="3:20" x14ac:dyDescent="0.2">
      <c r="C85" s="97"/>
      <c r="D85" s="98" t="s">
        <v>274</v>
      </c>
      <c r="E85" s="98"/>
      <c r="F85" s="98"/>
      <c r="G85" s="99"/>
      <c r="H85" s="100"/>
      <c r="I85" s="101"/>
      <c r="J85" s="133">
        <v>464751959.29874587</v>
      </c>
      <c r="K85" s="133">
        <v>513960515.13999993</v>
      </c>
      <c r="M85" s="89"/>
      <c r="N85" s="89"/>
      <c r="O85" s="89"/>
      <c r="P85" s="114"/>
      <c r="Q85" s="89"/>
      <c r="R85" s="89"/>
      <c r="S85" s="89"/>
      <c r="T85" s="89"/>
    </row>
    <row r="86" spans="3:20" ht="6" customHeight="1" x14ac:dyDescent="0.2">
      <c r="C86" s="100"/>
      <c r="D86" s="98"/>
      <c r="E86" s="98"/>
      <c r="F86" s="98"/>
      <c r="G86" s="99"/>
      <c r="H86" s="100"/>
      <c r="I86" s="101"/>
      <c r="J86" s="102"/>
      <c r="K86" s="102"/>
      <c r="M86" s="89"/>
      <c r="N86" s="89"/>
      <c r="O86" s="89"/>
      <c r="P86" s="114"/>
      <c r="Q86" s="89"/>
      <c r="R86" s="89"/>
      <c r="S86" s="89"/>
      <c r="T86" s="89"/>
    </row>
    <row r="87" spans="3:20" x14ac:dyDescent="0.2">
      <c r="C87" s="117" t="s">
        <v>275</v>
      </c>
      <c r="D87" s="118"/>
      <c r="E87" s="118"/>
      <c r="F87" s="118"/>
      <c r="G87" s="119"/>
      <c r="H87" s="120"/>
      <c r="I87" s="121"/>
      <c r="J87" s="122">
        <f>+J85+J81+J47</f>
        <v>2271817702.6799998</v>
      </c>
      <c r="K87" s="122">
        <f>+K85+K81+K47</f>
        <v>2494549255.9499998</v>
      </c>
      <c r="L87" s="105"/>
      <c r="M87" s="123"/>
      <c r="N87" s="124"/>
      <c r="O87" s="89"/>
      <c r="P87" s="114"/>
      <c r="Q87" s="89"/>
      <c r="R87" s="89"/>
      <c r="S87" s="89"/>
      <c r="T87" s="89"/>
    </row>
    <row r="88" spans="3:20" ht="6" customHeight="1" x14ac:dyDescent="0.2">
      <c r="C88" s="125"/>
      <c r="D88" s="126"/>
      <c r="E88" s="126"/>
      <c r="F88" s="126"/>
      <c r="G88" s="127"/>
      <c r="H88" s="125"/>
      <c r="I88" s="128"/>
      <c r="J88" s="129"/>
      <c r="K88" s="130"/>
      <c r="M88" s="89"/>
      <c r="N88" s="89"/>
      <c r="O88" s="89"/>
      <c r="P88" s="114"/>
      <c r="Q88" s="89"/>
      <c r="R88" s="89"/>
      <c r="S88" s="89"/>
      <c r="T88" s="89"/>
    </row>
    <row r="89" spans="3:20" x14ac:dyDescent="0.2">
      <c r="K89" s="105"/>
      <c r="M89" s="89"/>
      <c r="N89" s="89"/>
      <c r="O89" s="89"/>
      <c r="P89" s="114"/>
      <c r="Q89" s="89"/>
      <c r="R89" s="89"/>
      <c r="S89" s="89"/>
      <c r="T89" s="89"/>
    </row>
    <row r="90" spans="3:20" x14ac:dyDescent="0.2">
      <c r="M90" s="89"/>
      <c r="N90" s="89"/>
      <c r="O90" s="89"/>
      <c r="P90" s="114"/>
      <c r="Q90" s="89"/>
      <c r="R90" s="89"/>
      <c r="S90" s="89"/>
      <c r="T90" s="89"/>
    </row>
    <row r="91" spans="3:20" hidden="1" x14ac:dyDescent="0.2">
      <c r="M91" s="89"/>
      <c r="N91" s="89"/>
      <c r="O91" s="89"/>
      <c r="P91" s="114"/>
      <c r="Q91" s="89"/>
      <c r="R91" s="108"/>
      <c r="S91" s="89"/>
      <c r="T91" s="89"/>
    </row>
    <row r="92" spans="3:20" hidden="1" x14ac:dyDescent="0.2">
      <c r="M92" s="89"/>
      <c r="N92" s="89"/>
      <c r="O92" s="89"/>
      <c r="P92" s="89"/>
      <c r="Q92" s="89"/>
      <c r="R92" s="89"/>
      <c r="S92" s="89"/>
      <c r="T92" s="89"/>
    </row>
    <row r="93" spans="3:20" hidden="1" x14ac:dyDescent="0.2">
      <c r="K93" s="145">
        <v>2494549255.9499998</v>
      </c>
      <c r="L93" s="146" t="s">
        <v>289</v>
      </c>
      <c r="M93" s="89"/>
      <c r="N93" s="89"/>
      <c r="O93" s="89"/>
      <c r="P93" s="89"/>
      <c r="Q93" s="114"/>
      <c r="R93" s="89"/>
      <c r="S93" s="89"/>
      <c r="T93" s="89"/>
    </row>
    <row r="94" spans="3:20" hidden="1" x14ac:dyDescent="0.2">
      <c r="M94" s="89"/>
      <c r="N94" s="89"/>
      <c r="O94" s="89"/>
      <c r="P94" s="89"/>
      <c r="Q94" s="89"/>
      <c r="R94" s="89"/>
      <c r="S94" s="89"/>
      <c r="T94" s="89"/>
    </row>
    <row r="95" spans="3:20" hidden="1" x14ac:dyDescent="0.2">
      <c r="M95" s="89"/>
      <c r="N95" s="89"/>
      <c r="O95" s="89"/>
      <c r="P95" s="114"/>
      <c r="Q95" s="114"/>
      <c r="R95" s="89"/>
      <c r="S95" s="89"/>
      <c r="T95" s="89"/>
    </row>
    <row r="96" spans="3:20" x14ac:dyDescent="0.2">
      <c r="M96" s="89"/>
      <c r="N96" s="89"/>
      <c r="O96" s="89"/>
      <c r="P96" s="114"/>
      <c r="Q96" s="114"/>
      <c r="R96" s="89"/>
      <c r="S96" s="89"/>
      <c r="T96" s="89"/>
    </row>
    <row r="97" spans="13:20" x14ac:dyDescent="0.2">
      <c r="M97" s="89"/>
      <c r="N97" s="89"/>
      <c r="O97" s="89"/>
      <c r="P97" s="114"/>
      <c r="Q97" s="114"/>
      <c r="R97" s="89"/>
      <c r="S97" s="89"/>
      <c r="T97" s="89"/>
    </row>
    <row r="98" spans="13:20" x14ac:dyDescent="0.2">
      <c r="M98" s="89"/>
      <c r="N98" s="89"/>
      <c r="O98" s="89"/>
      <c r="P98" s="114"/>
      <c r="Q98" s="131"/>
      <c r="R98" s="89"/>
      <c r="S98" s="89"/>
      <c r="T98" s="89"/>
    </row>
    <row r="99" spans="13:20" x14ac:dyDescent="0.2">
      <c r="M99" s="89"/>
      <c r="N99" s="89"/>
      <c r="O99" s="89"/>
      <c r="P99" s="114"/>
      <c r="Q99" s="114"/>
      <c r="R99" s="89"/>
      <c r="S99" s="89"/>
      <c r="T99" s="89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9" hidden="1" customWidth="1"/>
    <col min="2" max="2" width="1.7109375" style="2" customWidth="1"/>
    <col min="3" max="3" width="11.42578125" style="2" customWidth="1"/>
    <col min="4" max="4" width="40" style="2" customWidth="1"/>
    <col min="5" max="6" width="16.85546875" style="2" customWidth="1"/>
    <col min="7" max="7" width="2.85546875" style="2" customWidth="1"/>
    <col min="8" max="8" width="11.42578125" style="2" customWidth="1"/>
    <col min="9" max="9" width="30.7109375" style="2" customWidth="1"/>
    <col min="10" max="10" width="19" style="2" customWidth="1"/>
    <col min="11" max="11" width="18.140625" style="2" customWidth="1"/>
    <col min="12" max="12" width="1.85546875" style="2" customWidth="1"/>
    <col min="13" max="13" width="12.42578125" style="2" customWidth="1"/>
    <col min="14" max="14" width="13.85546875" style="79" hidden="1" customWidth="1"/>
    <col min="15" max="15" width="12.42578125" style="2" customWidth="1"/>
    <col min="16" max="16383" width="12.42578125" style="2"/>
    <col min="16384" max="16384" width="11.42578125" style="2" customWidth="1"/>
  </cols>
  <sheetData>
    <row r="1" spans="1:14" x14ac:dyDescent="0.2"/>
    <row r="2" spans="1:14" s="3" customFormat="1" ht="20.25" customHeight="1" x14ac:dyDescent="0.2">
      <c r="A2" s="79"/>
      <c r="C2" s="490" t="s">
        <v>47</v>
      </c>
      <c r="D2" s="491"/>
      <c r="E2" s="491"/>
      <c r="F2" s="491"/>
      <c r="G2" s="491"/>
      <c r="H2" s="491"/>
      <c r="I2" s="491"/>
      <c r="J2" s="491"/>
      <c r="K2" s="492"/>
      <c r="L2" s="2"/>
      <c r="N2" s="79"/>
    </row>
    <row r="3" spans="1:14" s="3" customFormat="1" ht="20.25" customHeight="1" x14ac:dyDescent="0.2">
      <c r="A3" s="79"/>
      <c r="C3" s="493" t="s">
        <v>48</v>
      </c>
      <c r="D3" s="389"/>
      <c r="E3" s="389"/>
      <c r="F3" s="389"/>
      <c r="G3" s="389"/>
      <c r="H3" s="389"/>
      <c r="I3" s="389"/>
      <c r="J3" s="389"/>
      <c r="K3" s="494"/>
      <c r="L3" s="2"/>
      <c r="N3" s="79"/>
    </row>
    <row r="4" spans="1:14" s="3" customFormat="1" ht="20.25" customHeight="1" x14ac:dyDescent="0.2">
      <c r="A4" s="79"/>
      <c r="C4" s="495" t="s">
        <v>288</v>
      </c>
      <c r="D4" s="496"/>
      <c r="E4" s="496"/>
      <c r="F4" s="496"/>
      <c r="G4" s="496"/>
      <c r="H4" s="496"/>
      <c r="I4" s="496"/>
      <c r="J4" s="496"/>
      <c r="K4" s="497"/>
      <c r="L4" s="2"/>
      <c r="N4" s="79"/>
    </row>
    <row r="5" spans="1:14" s="8" customFormat="1" ht="5.45" customHeight="1" x14ac:dyDescent="0.2">
      <c r="A5" s="79"/>
      <c r="C5" s="4"/>
      <c r="D5" s="5"/>
      <c r="E5" s="5"/>
      <c r="F5" s="5"/>
      <c r="G5" s="6"/>
      <c r="H5" s="5"/>
      <c r="I5" s="5"/>
      <c r="J5" s="5"/>
      <c r="K5" s="7"/>
      <c r="L5" s="2"/>
      <c r="N5" s="79"/>
    </row>
    <row r="6" spans="1:14" s="8" customFormat="1" ht="24" x14ac:dyDescent="0.2">
      <c r="A6" s="79"/>
      <c r="C6" s="488" t="s">
        <v>49</v>
      </c>
      <c r="D6" s="378"/>
      <c r="E6" s="136" t="s">
        <v>287</v>
      </c>
      <c r="F6" s="136" t="s">
        <v>286</v>
      </c>
      <c r="G6" s="10"/>
      <c r="H6" s="378" t="s">
        <v>14</v>
      </c>
      <c r="I6" s="378"/>
      <c r="J6" s="136" t="s">
        <v>287</v>
      </c>
      <c r="K6" s="137" t="s">
        <v>286</v>
      </c>
      <c r="L6" s="2"/>
      <c r="N6" s="79"/>
    </row>
    <row r="7" spans="1:14" s="8" customFormat="1" ht="4.3499999999999996" customHeight="1" x14ac:dyDescent="0.2">
      <c r="A7" s="79"/>
      <c r="C7" s="11"/>
      <c r="D7" s="12"/>
      <c r="E7" s="13"/>
      <c r="F7" s="13"/>
      <c r="G7" s="10"/>
      <c r="H7" s="14"/>
      <c r="I7" s="12"/>
      <c r="K7" s="15"/>
      <c r="N7" s="79"/>
    </row>
    <row r="8" spans="1:14" s="8" customFormat="1" x14ac:dyDescent="0.2">
      <c r="A8" s="79"/>
      <c r="C8" s="488" t="s">
        <v>50</v>
      </c>
      <c r="D8" s="378"/>
      <c r="E8" s="13"/>
      <c r="F8" s="13"/>
      <c r="G8" s="10"/>
      <c r="H8" s="378" t="s">
        <v>51</v>
      </c>
      <c r="I8" s="378"/>
      <c r="J8" s="16"/>
      <c r="K8" s="17"/>
      <c r="L8" s="86"/>
      <c r="N8" s="79"/>
    </row>
    <row r="9" spans="1:14" s="8" customFormat="1" ht="5.45" customHeight="1" x14ac:dyDescent="0.2">
      <c r="A9" s="79"/>
      <c r="C9" s="18"/>
      <c r="D9" s="19"/>
      <c r="E9" s="13"/>
      <c r="F9" s="13"/>
      <c r="G9" s="10"/>
      <c r="H9" s="20"/>
      <c r="I9" s="19"/>
      <c r="J9" s="13"/>
      <c r="K9" s="21"/>
      <c r="L9" s="13"/>
      <c r="N9" s="79"/>
    </row>
    <row r="10" spans="1:14" s="8" customFormat="1" ht="13.35" customHeight="1" x14ac:dyDescent="0.2">
      <c r="A10" s="79" t="s">
        <v>1</v>
      </c>
      <c r="C10" s="489" t="s">
        <v>52</v>
      </c>
      <c r="D10" s="377"/>
      <c r="E10" s="22" t="e">
        <f>VLOOKUP(A10,#REF!,6,FALSE)</f>
        <v>#REF!</v>
      </c>
      <c r="F10" s="138">
        <v>672348096.17999995</v>
      </c>
      <c r="G10" s="10"/>
      <c r="H10" s="377" t="s">
        <v>53</v>
      </c>
      <c r="I10" s="377"/>
      <c r="J10" s="22" t="e">
        <f>VLOOKUP(N10,#REF!,6,FALSE)</f>
        <v>#REF!</v>
      </c>
      <c r="K10" s="140">
        <v>448149459.42000008</v>
      </c>
      <c r="L10" s="22"/>
      <c r="N10" s="79" t="s">
        <v>15</v>
      </c>
    </row>
    <row r="11" spans="1:14" s="8" customFormat="1" ht="13.35" customHeight="1" x14ac:dyDescent="0.2">
      <c r="A11" s="79" t="s">
        <v>2</v>
      </c>
      <c r="C11" s="489" t="s">
        <v>54</v>
      </c>
      <c r="D11" s="377"/>
      <c r="E11" s="22" t="e">
        <f>VLOOKUP(A11,#REF!,6,FALSE)</f>
        <v>#REF!</v>
      </c>
      <c r="F11" s="138">
        <v>22628435.940000027</v>
      </c>
      <c r="G11" s="10"/>
      <c r="H11" s="377" t="s">
        <v>55</v>
      </c>
      <c r="I11" s="377"/>
      <c r="J11" s="22" t="e">
        <f>VLOOKUP(N11,#REF!,6,FALSE)</f>
        <v>#REF!</v>
      </c>
      <c r="K11" s="140">
        <v>0</v>
      </c>
      <c r="L11" s="22"/>
      <c r="N11" s="79" t="s">
        <v>112</v>
      </c>
    </row>
    <row r="12" spans="1:14" s="8" customFormat="1" ht="13.35" customHeight="1" x14ac:dyDescent="0.2">
      <c r="A12" s="79" t="s">
        <v>3</v>
      </c>
      <c r="C12" s="489" t="s">
        <v>56</v>
      </c>
      <c r="D12" s="377"/>
      <c r="E12" s="22" t="e">
        <f>VLOOKUP(A12,#REF!,6,FALSE)</f>
        <v>#REF!</v>
      </c>
      <c r="F12" s="138">
        <v>130551078.52</v>
      </c>
      <c r="G12" s="10"/>
      <c r="H12" s="377" t="s">
        <v>57</v>
      </c>
      <c r="I12" s="377"/>
      <c r="J12" s="22" t="e">
        <f>VLOOKUP(N12,#REF!,6,FALSE)</f>
        <v>#REF!</v>
      </c>
      <c r="K12" s="140">
        <v>193722491.69999999</v>
      </c>
      <c r="L12" s="22"/>
      <c r="N12" s="79" t="s">
        <v>16</v>
      </c>
    </row>
    <row r="13" spans="1:14" s="8" customFormat="1" ht="13.35" customHeight="1" x14ac:dyDescent="0.2">
      <c r="A13" s="79" t="s">
        <v>105</v>
      </c>
      <c r="C13" s="489" t="s">
        <v>58</v>
      </c>
      <c r="D13" s="377"/>
      <c r="E13" s="22" t="e">
        <f>VLOOKUP(A13,#REF!,6,FALSE)</f>
        <v>#REF!</v>
      </c>
      <c r="F13" s="138">
        <v>0</v>
      </c>
      <c r="G13" s="10"/>
      <c r="H13" s="377" t="s">
        <v>59</v>
      </c>
      <c r="I13" s="377"/>
      <c r="J13" s="22" t="e">
        <f>VLOOKUP(N13,#REF!,6,FALSE)</f>
        <v>#REF!</v>
      </c>
      <c r="K13" s="140">
        <v>0</v>
      </c>
      <c r="L13" s="22"/>
      <c r="N13" s="79" t="s">
        <v>113</v>
      </c>
    </row>
    <row r="14" spans="1:14" s="8" customFormat="1" ht="13.35" customHeight="1" x14ac:dyDescent="0.2">
      <c r="A14" s="79" t="s">
        <v>106</v>
      </c>
      <c r="C14" s="489" t="s">
        <v>60</v>
      </c>
      <c r="D14" s="377"/>
      <c r="E14" s="22" t="e">
        <f>VLOOKUP(A14,#REF!,6,FALSE)</f>
        <v>#REF!</v>
      </c>
      <c r="F14" s="138">
        <v>0</v>
      </c>
      <c r="G14" s="10"/>
      <c r="H14" s="377" t="s">
        <v>61</v>
      </c>
      <c r="I14" s="377"/>
      <c r="J14" s="22" t="e">
        <f>VLOOKUP(N14,#REF!,6,FALSE)</f>
        <v>#REF!</v>
      </c>
      <c r="K14" s="140">
        <v>0</v>
      </c>
      <c r="L14" s="22"/>
      <c r="N14" s="79" t="s">
        <v>114</v>
      </c>
    </row>
    <row r="15" spans="1:14" s="8" customFormat="1" ht="23.1" customHeight="1" x14ac:dyDescent="0.2">
      <c r="A15" s="79" t="s">
        <v>107</v>
      </c>
      <c r="C15" s="486" t="s">
        <v>62</v>
      </c>
      <c r="D15" s="380"/>
      <c r="E15" s="22" t="e">
        <f>VLOOKUP(A15,#REF!,6,FALSE)</f>
        <v>#REF!</v>
      </c>
      <c r="F15" s="139">
        <v>0</v>
      </c>
      <c r="G15" s="10"/>
      <c r="H15" s="377" t="s">
        <v>63</v>
      </c>
      <c r="I15" s="377"/>
      <c r="J15" s="22" t="e">
        <f>VLOOKUP(N15,#REF!,6,FALSE)</f>
        <v>#REF!</v>
      </c>
      <c r="K15" s="141">
        <v>1037617.14</v>
      </c>
      <c r="L15" s="22"/>
      <c r="N15" s="79" t="s">
        <v>17</v>
      </c>
    </row>
    <row r="16" spans="1:14" s="8" customFormat="1" ht="13.35" customHeight="1" x14ac:dyDescent="0.2">
      <c r="A16" s="79" t="s">
        <v>108</v>
      </c>
      <c r="C16" s="489" t="s">
        <v>64</v>
      </c>
      <c r="D16" s="377"/>
      <c r="E16" s="22" t="e">
        <f>VLOOKUP(A16,#REF!,6,FALSE)</f>
        <v>#REF!</v>
      </c>
      <c r="F16" s="138">
        <v>0</v>
      </c>
      <c r="G16" s="10"/>
      <c r="H16" s="377" t="s">
        <v>65</v>
      </c>
      <c r="I16" s="377"/>
      <c r="J16" s="22" t="e">
        <f>VLOOKUP(N16,#REF!,6,FALSE)</f>
        <v>#REF!</v>
      </c>
      <c r="K16" s="140">
        <v>0</v>
      </c>
      <c r="L16" s="22"/>
      <c r="N16" s="79" t="s">
        <v>115</v>
      </c>
    </row>
    <row r="17" spans="1:15" s="8" customFormat="1" x14ac:dyDescent="0.2">
      <c r="A17" s="79"/>
      <c r="C17" s="24"/>
      <c r="D17" s="81"/>
      <c r="E17" s="25"/>
      <c r="F17" s="25"/>
      <c r="G17" s="10"/>
      <c r="H17" s="377" t="s">
        <v>66</v>
      </c>
      <c r="I17" s="377"/>
      <c r="J17" s="22" t="e">
        <f>VLOOKUP(N17,#REF!,6,FALSE)</f>
        <v>#REF!</v>
      </c>
      <c r="K17" s="142">
        <v>512201.55</v>
      </c>
      <c r="L17" s="22"/>
      <c r="N17" s="79" t="s">
        <v>18</v>
      </c>
    </row>
    <row r="18" spans="1:15" s="8" customFormat="1" x14ac:dyDescent="0.2">
      <c r="A18" s="79"/>
      <c r="C18" s="488" t="s">
        <v>67</v>
      </c>
      <c r="D18" s="378"/>
      <c r="E18" s="16" t="e">
        <f>SUM(E10:E17)</f>
        <v>#REF!</v>
      </c>
      <c r="F18" s="16">
        <f>SUM(F10:F17)</f>
        <v>825527610.63999999</v>
      </c>
      <c r="G18" s="26"/>
      <c r="H18" s="378" t="s">
        <v>68</v>
      </c>
      <c r="I18" s="378"/>
      <c r="J18" s="16" t="e">
        <f>SUM(J10:J17)</f>
        <v>#REF!</v>
      </c>
      <c r="K18" s="27">
        <f>SUM(K10:K17)</f>
        <v>643421769.81000006</v>
      </c>
      <c r="L18" s="16"/>
      <c r="N18" s="79"/>
    </row>
    <row r="19" spans="1:15" s="8" customFormat="1" x14ac:dyDescent="0.2">
      <c r="A19" s="79"/>
      <c r="C19" s="11"/>
      <c r="D19" s="82"/>
      <c r="E19" s="28"/>
      <c r="F19" s="28"/>
      <c r="G19" s="26"/>
      <c r="K19" s="15"/>
      <c r="N19" s="79"/>
    </row>
    <row r="20" spans="1:15" s="8" customFormat="1" x14ac:dyDescent="0.2">
      <c r="A20" s="79"/>
      <c r="C20" s="488" t="s">
        <v>69</v>
      </c>
      <c r="D20" s="378"/>
      <c r="E20" s="29"/>
      <c r="F20" s="29"/>
      <c r="G20" s="10"/>
      <c r="H20" s="378" t="s">
        <v>70</v>
      </c>
      <c r="I20" s="378"/>
      <c r="J20" s="29"/>
      <c r="K20" s="30"/>
      <c r="L20" s="29"/>
      <c r="N20" s="79"/>
    </row>
    <row r="21" spans="1:15" s="8" customFormat="1" ht="2.4500000000000002" customHeight="1" x14ac:dyDescent="0.2">
      <c r="A21" s="79"/>
      <c r="C21" s="24"/>
      <c r="D21" s="31"/>
      <c r="E21" s="25"/>
      <c r="F21" s="25"/>
      <c r="G21" s="10"/>
      <c r="H21" s="31"/>
      <c r="I21" s="81"/>
      <c r="J21" s="25"/>
      <c r="K21" s="32"/>
      <c r="L21" s="25"/>
      <c r="N21" s="79"/>
    </row>
    <row r="22" spans="1:15" s="8" customFormat="1" ht="15" x14ac:dyDescent="0.25">
      <c r="A22" s="79" t="s">
        <v>4</v>
      </c>
      <c r="C22" s="486" t="s">
        <v>71</v>
      </c>
      <c r="D22" s="380"/>
      <c r="E22" s="22" t="e">
        <f>VLOOKUP(A22,#REF!,6,FALSE)</f>
        <v>#REF!</v>
      </c>
      <c r="F22" s="138">
        <v>133577475.06</v>
      </c>
      <c r="G22" s="10"/>
      <c r="H22" s="377" t="s">
        <v>72</v>
      </c>
      <c r="I22" s="377"/>
      <c r="J22" s="22" t="e">
        <f>VLOOKUP(N22,#REF!,6,FALSE)</f>
        <v>#REF!</v>
      </c>
      <c r="K22" s="140">
        <v>0</v>
      </c>
      <c r="L22" s="22"/>
      <c r="N22" s="79" t="s">
        <v>116</v>
      </c>
      <c r="O22"/>
    </row>
    <row r="23" spans="1:15" s="8" customFormat="1" ht="15" x14ac:dyDescent="0.25">
      <c r="A23" s="79" t="s">
        <v>109</v>
      </c>
      <c r="C23" s="486" t="s">
        <v>73</v>
      </c>
      <c r="D23" s="380"/>
      <c r="E23" s="22" t="e">
        <f>VLOOKUP(A23,#REF!,6,FALSE)</f>
        <v>#REF!</v>
      </c>
      <c r="F23" s="138">
        <v>0</v>
      </c>
      <c r="G23" s="10"/>
      <c r="H23" s="377" t="s">
        <v>74</v>
      </c>
      <c r="I23" s="377"/>
      <c r="J23" s="22" t="e">
        <f>VLOOKUP(N23,#REF!,6,FALSE)</f>
        <v>#REF!</v>
      </c>
      <c r="K23" s="140">
        <v>0</v>
      </c>
      <c r="L23" s="22"/>
      <c r="N23" s="79" t="s">
        <v>117</v>
      </c>
      <c r="O23"/>
    </row>
    <row r="24" spans="1:15" s="8" customFormat="1" ht="15" x14ac:dyDescent="0.25">
      <c r="A24" s="79" t="s">
        <v>6</v>
      </c>
      <c r="C24" s="486" t="s">
        <v>75</v>
      </c>
      <c r="D24" s="380"/>
      <c r="E24" s="22" t="e">
        <f>VLOOKUP(A24,#REF!,6,FALSE)</f>
        <v>#REF!</v>
      </c>
      <c r="F24" s="138">
        <v>11833084954.459999</v>
      </c>
      <c r="G24" s="10"/>
      <c r="H24" s="380" t="s">
        <v>76</v>
      </c>
      <c r="I24" s="380"/>
      <c r="J24" s="22" t="e">
        <f>VLOOKUP(N24,#REF!,6,FALSE)</f>
        <v>#REF!</v>
      </c>
      <c r="K24" s="140">
        <v>1613343251.6800001</v>
      </c>
      <c r="L24" s="22"/>
      <c r="N24" s="79" t="s">
        <v>19</v>
      </c>
      <c r="O24"/>
    </row>
    <row r="25" spans="1:15" s="8" customFormat="1" ht="15" x14ac:dyDescent="0.25">
      <c r="A25" s="79" t="s">
        <v>7</v>
      </c>
      <c r="C25" s="486" t="s">
        <v>77</v>
      </c>
      <c r="D25" s="380"/>
      <c r="E25" s="22" t="e">
        <f>VLOOKUP(A25,#REF!,6,FALSE)</f>
        <v>#REF!</v>
      </c>
      <c r="F25" s="138">
        <v>491714441.04000002</v>
      </c>
      <c r="G25" s="10"/>
      <c r="H25" s="377" t="s">
        <v>78</v>
      </c>
      <c r="I25" s="377"/>
      <c r="J25" s="22" t="e">
        <f>VLOOKUP(N25,#REF!,6,FALSE)</f>
        <v>#REF!</v>
      </c>
      <c r="K25" s="140">
        <v>0</v>
      </c>
      <c r="L25" s="22"/>
      <c r="N25" s="79" t="s">
        <v>118</v>
      </c>
      <c r="O25"/>
    </row>
    <row r="26" spans="1:15" s="8" customFormat="1" x14ac:dyDescent="0.2">
      <c r="A26" s="79" t="s">
        <v>8</v>
      </c>
      <c r="C26" s="486" t="s">
        <v>79</v>
      </c>
      <c r="D26" s="380"/>
      <c r="E26" s="22" t="e">
        <f>VLOOKUP(A26,#REF!,6,FALSE)</f>
        <v>#REF!</v>
      </c>
      <c r="F26" s="138">
        <v>24406946.079999998</v>
      </c>
      <c r="G26" s="10"/>
      <c r="H26" s="377" t="s">
        <v>80</v>
      </c>
      <c r="I26" s="377"/>
      <c r="J26" s="22" t="e">
        <f>VLOOKUP(N26,#REF!,6,FALSE)</f>
        <v>#REF!</v>
      </c>
      <c r="K26" s="140">
        <v>15259708.6</v>
      </c>
      <c r="L26" s="22"/>
      <c r="N26" s="79" t="s">
        <v>20</v>
      </c>
    </row>
    <row r="27" spans="1:15" s="8" customFormat="1" x14ac:dyDescent="0.2">
      <c r="A27" s="79" t="s">
        <v>10</v>
      </c>
      <c r="C27" s="486" t="s">
        <v>81</v>
      </c>
      <c r="D27" s="380"/>
      <c r="E27" s="22" t="e">
        <f>VLOOKUP(A27,#REF!,6,FALSE)</f>
        <v>#REF!</v>
      </c>
      <c r="F27" s="138">
        <v>-337801736.31</v>
      </c>
      <c r="G27" s="10"/>
      <c r="H27" s="377" t="s">
        <v>82</v>
      </c>
      <c r="I27" s="377"/>
      <c r="J27" s="22" t="e">
        <f>VLOOKUP(N27,#REF!,6,FALSE)</f>
        <v>#REF!</v>
      </c>
      <c r="K27" s="140">
        <v>0</v>
      </c>
      <c r="L27" s="22"/>
      <c r="N27" s="79" t="s">
        <v>119</v>
      </c>
    </row>
    <row r="28" spans="1:15" s="8" customFormat="1" x14ac:dyDescent="0.2">
      <c r="A28" s="79" t="s">
        <v>11</v>
      </c>
      <c r="C28" s="486" t="s">
        <v>83</v>
      </c>
      <c r="D28" s="380"/>
      <c r="E28" s="22" t="e">
        <f>VLOOKUP(A28,#REF!,6,FALSE)</f>
        <v>#REF!</v>
      </c>
      <c r="F28" s="138">
        <v>38751058.789999999</v>
      </c>
      <c r="G28" s="10"/>
      <c r="H28" s="378" t="s">
        <v>84</v>
      </c>
      <c r="I28" s="378"/>
      <c r="J28" s="16" t="e">
        <f>SUM(J22:J27)</f>
        <v>#REF!</v>
      </c>
      <c r="K28" s="27">
        <f>SUM(K22:K27)</f>
        <v>1628602960.28</v>
      </c>
      <c r="L28" s="16"/>
      <c r="N28" s="79"/>
    </row>
    <row r="29" spans="1:15" s="8" customFormat="1" x14ac:dyDescent="0.2">
      <c r="A29" s="79" t="s">
        <v>110</v>
      </c>
      <c r="C29" s="486" t="s">
        <v>85</v>
      </c>
      <c r="D29" s="380"/>
      <c r="E29" s="22" t="e">
        <f>VLOOKUP(A29,#REF!,6,FALSE)</f>
        <v>#REF!</v>
      </c>
      <c r="F29" s="138">
        <v>0</v>
      </c>
      <c r="G29" s="10"/>
      <c r="K29" s="15"/>
      <c r="N29" s="79"/>
    </row>
    <row r="30" spans="1:15" s="8" customFormat="1" x14ac:dyDescent="0.2">
      <c r="A30" s="79" t="s">
        <v>111</v>
      </c>
      <c r="C30" s="486" t="s">
        <v>86</v>
      </c>
      <c r="D30" s="380"/>
      <c r="E30" s="22" t="e">
        <f>VLOOKUP(A30,#REF!,6,FALSE)</f>
        <v>#REF!</v>
      </c>
      <c r="F30" s="138">
        <v>0</v>
      </c>
      <c r="G30" s="10"/>
      <c r="H30" s="378" t="s">
        <v>87</v>
      </c>
      <c r="I30" s="378"/>
      <c r="J30" s="16" t="e">
        <f>J18+J28</f>
        <v>#REF!</v>
      </c>
      <c r="K30" s="27">
        <f>K18+K28</f>
        <v>2272024730.0900002</v>
      </c>
      <c r="L30" s="16"/>
      <c r="N30" s="79"/>
    </row>
    <row r="31" spans="1:15" s="8" customFormat="1" x14ac:dyDescent="0.2">
      <c r="A31" s="79"/>
      <c r="C31" s="33"/>
      <c r="D31" s="83"/>
      <c r="E31" s="34"/>
      <c r="F31" s="34"/>
      <c r="G31" s="10"/>
      <c r="K31" s="15"/>
      <c r="N31" s="79"/>
    </row>
    <row r="32" spans="1:15" s="8" customFormat="1" x14ac:dyDescent="0.2">
      <c r="A32" s="79"/>
      <c r="C32" s="487" t="s">
        <v>88</v>
      </c>
      <c r="D32" s="383"/>
      <c r="E32" s="35" t="e">
        <f>SUM(E22:E31)</f>
        <v>#REF!</v>
      </c>
      <c r="F32" s="35">
        <f>SUM(F22:F31)</f>
        <v>12183733139.120001</v>
      </c>
      <c r="G32" s="26"/>
      <c r="H32" s="378" t="s">
        <v>21</v>
      </c>
      <c r="I32" s="378"/>
      <c r="J32" s="28"/>
      <c r="K32" s="36"/>
      <c r="L32" s="28"/>
      <c r="N32" s="79"/>
    </row>
    <row r="33" spans="1:14" s="8" customFormat="1" x14ac:dyDescent="0.2">
      <c r="A33" s="79"/>
      <c r="C33" s="33"/>
      <c r="D33" s="37"/>
      <c r="E33" s="34"/>
      <c r="F33" s="34"/>
      <c r="G33" s="10"/>
      <c r="H33" s="378" t="s">
        <v>89</v>
      </c>
      <c r="I33" s="378"/>
      <c r="J33" s="16" t="e">
        <f>SUM(J34:J36)</f>
        <v>#REF!</v>
      </c>
      <c r="K33" s="27" t="e">
        <f>SUM(K34:K36)</f>
        <v>#REF!</v>
      </c>
      <c r="L33" s="16"/>
      <c r="N33" s="79"/>
    </row>
    <row r="34" spans="1:14" s="8" customFormat="1" x14ac:dyDescent="0.2">
      <c r="A34" s="79"/>
      <c r="C34" s="487" t="s">
        <v>90</v>
      </c>
      <c r="D34" s="383"/>
      <c r="E34" s="35" t="e">
        <f>E18+E32</f>
        <v>#REF!</v>
      </c>
      <c r="F34" s="35">
        <f>F18+F32</f>
        <v>13009260749.76</v>
      </c>
      <c r="G34" s="10"/>
      <c r="H34" s="377" t="s">
        <v>91</v>
      </c>
      <c r="I34" s="377"/>
      <c r="J34" s="22" t="e">
        <f>VLOOKUP(N34,#REF!,6,FALSE)</f>
        <v>#REF!</v>
      </c>
      <c r="K34" s="23" t="e">
        <f>VLOOKUP(N34,#REF!,6,FALSE)</f>
        <v>#REF!</v>
      </c>
      <c r="L34" s="22"/>
      <c r="N34" s="79" t="s">
        <v>120</v>
      </c>
    </row>
    <row r="35" spans="1:14" s="8" customFormat="1" ht="12" customHeight="1" x14ac:dyDescent="0.2">
      <c r="A35" s="79"/>
      <c r="C35" s="24"/>
      <c r="D35" s="31"/>
      <c r="E35" s="25"/>
      <c r="F35" s="25"/>
      <c r="G35" s="10"/>
      <c r="H35" s="377" t="s">
        <v>92</v>
      </c>
      <c r="I35" s="377"/>
      <c r="J35" s="22" t="e">
        <f>VLOOKUP(N35,#REF!,6,FALSE)</f>
        <v>#REF!</v>
      </c>
      <c r="K35" s="23" t="e">
        <f>VLOOKUP(N35,#REF!,6,FALSE)</f>
        <v>#REF!</v>
      </c>
      <c r="L35" s="22"/>
      <c r="N35" s="79" t="s">
        <v>121</v>
      </c>
    </row>
    <row r="36" spans="1:14" s="8" customFormat="1" ht="10.35" customHeight="1" x14ac:dyDescent="0.2">
      <c r="A36" s="79"/>
      <c r="C36" s="24"/>
      <c r="D36" s="31"/>
      <c r="E36" s="38"/>
      <c r="F36" s="38"/>
      <c r="G36" s="10"/>
      <c r="H36" s="377" t="s">
        <v>93</v>
      </c>
      <c r="I36" s="377"/>
      <c r="J36" s="22" t="e">
        <f>VLOOKUP(N36,#REF!,6,FALSE)</f>
        <v>#REF!</v>
      </c>
      <c r="K36" s="23" t="e">
        <f>VLOOKUP(N36,#REF!,6,FALSE)</f>
        <v>#REF!</v>
      </c>
      <c r="L36" s="22"/>
      <c r="N36" s="79" t="s">
        <v>122</v>
      </c>
    </row>
    <row r="37" spans="1:14" s="8" customFormat="1" ht="4.3499999999999996" customHeight="1" x14ac:dyDescent="0.2">
      <c r="A37" s="79"/>
      <c r="C37" s="24"/>
      <c r="D37" s="31"/>
      <c r="E37" s="38"/>
      <c r="F37" s="38"/>
      <c r="G37" s="10"/>
      <c r="K37" s="15"/>
      <c r="N37" s="79"/>
    </row>
    <row r="38" spans="1:14" s="8" customFormat="1" ht="11.45" customHeight="1" x14ac:dyDescent="0.2">
      <c r="A38" s="79"/>
      <c r="C38" s="24"/>
      <c r="D38" s="39"/>
      <c r="E38" s="39"/>
      <c r="F38" s="38"/>
      <c r="G38" s="10"/>
      <c r="H38" s="378" t="s">
        <v>94</v>
      </c>
      <c r="I38" s="378"/>
      <c r="J38" s="16" t="e">
        <f>SUM(J39:J43)</f>
        <v>#REF!</v>
      </c>
      <c r="K38" s="27">
        <f>SUM(K39:K43)</f>
        <v>10737236019.669998</v>
      </c>
      <c r="L38" s="16"/>
      <c r="N38" s="79"/>
    </row>
    <row r="39" spans="1:14" s="8" customFormat="1" ht="11.45" customHeight="1" x14ac:dyDescent="0.2">
      <c r="A39" s="79"/>
      <c r="C39" s="24"/>
      <c r="D39" s="39"/>
      <c r="E39" s="39"/>
      <c r="F39" s="38"/>
      <c r="G39" s="10"/>
      <c r="H39" s="377" t="s">
        <v>95</v>
      </c>
      <c r="I39" s="377"/>
      <c r="J39" s="22" t="e">
        <f>VLOOKUP(N39,#REF!,6,FALSE)+'EA 11-19'!G66</f>
        <v>#REF!</v>
      </c>
      <c r="K39" s="143">
        <v>1176136132.98</v>
      </c>
      <c r="L39" s="22"/>
      <c r="N39" s="79" t="s">
        <v>22</v>
      </c>
    </row>
    <row r="40" spans="1:14" s="8" customFormat="1" x14ac:dyDescent="0.2">
      <c r="A40" s="79"/>
      <c r="C40" s="24"/>
      <c r="D40" s="39"/>
      <c r="E40" s="39"/>
      <c r="F40" s="38"/>
      <c r="G40" s="10"/>
      <c r="H40" s="377" t="s">
        <v>96</v>
      </c>
      <c r="I40" s="377"/>
      <c r="J40" s="22" t="e">
        <f>VLOOKUP(N40,#REF!,6,FALSE)</f>
        <v>#REF!</v>
      </c>
      <c r="K40" s="140">
        <v>9783391872.5599995</v>
      </c>
      <c r="L40" s="22"/>
      <c r="N40" s="79" t="s">
        <v>23</v>
      </c>
    </row>
    <row r="41" spans="1:14" s="8" customFormat="1" ht="12" customHeight="1" x14ac:dyDescent="0.2">
      <c r="A41" s="79"/>
      <c r="C41" s="24"/>
      <c r="D41" s="39"/>
      <c r="E41" s="39"/>
      <c r="F41" s="38"/>
      <c r="G41" s="10"/>
      <c r="H41" s="377" t="s">
        <v>97</v>
      </c>
      <c r="I41" s="377"/>
      <c r="J41" s="22" t="e">
        <f>VLOOKUP(N41,#REF!,6,FALSE)</f>
        <v>#REF!</v>
      </c>
      <c r="K41" s="140">
        <v>0</v>
      </c>
      <c r="L41" s="22"/>
      <c r="N41" s="79" t="s">
        <v>123</v>
      </c>
    </row>
    <row r="42" spans="1:14" s="8" customFormat="1" ht="12" customHeight="1" x14ac:dyDescent="0.2">
      <c r="A42" s="79"/>
      <c r="C42" s="24"/>
      <c r="D42" s="39"/>
      <c r="E42" s="39"/>
      <c r="F42" s="38"/>
      <c r="G42" s="10"/>
      <c r="H42" s="81" t="s">
        <v>98</v>
      </c>
      <c r="I42" s="81"/>
      <c r="J42" s="22" t="e">
        <f>VLOOKUP(N42,#REF!,6,FALSE)</f>
        <v>#REF!</v>
      </c>
      <c r="K42" s="140">
        <v>0</v>
      </c>
      <c r="L42" s="22"/>
      <c r="N42" s="79" t="s">
        <v>124</v>
      </c>
    </row>
    <row r="43" spans="1:14" s="8" customFormat="1" ht="11.45" customHeight="1" x14ac:dyDescent="0.2">
      <c r="A43" s="79"/>
      <c r="C43" s="24"/>
      <c r="D43" s="39"/>
      <c r="E43" s="39"/>
      <c r="F43" s="38"/>
      <c r="G43" s="10"/>
      <c r="H43" s="377" t="s">
        <v>99</v>
      </c>
      <c r="I43" s="377"/>
      <c r="J43" s="22" t="e">
        <f>VLOOKUP(N43,#REF!,6,FALSE)</f>
        <v>#REF!</v>
      </c>
      <c r="K43" s="143">
        <v>-222291985.87</v>
      </c>
      <c r="L43" s="22"/>
      <c r="N43" s="79" t="s">
        <v>24</v>
      </c>
    </row>
    <row r="44" spans="1:14" s="8" customFormat="1" ht="8.1" customHeight="1" x14ac:dyDescent="0.2">
      <c r="A44" s="79"/>
      <c r="C44" s="24"/>
      <c r="D44" s="31"/>
      <c r="E44" s="38"/>
      <c r="F44" s="38"/>
      <c r="G44" s="10"/>
      <c r="H44" s="31"/>
      <c r="I44" s="40"/>
      <c r="J44" s="25"/>
      <c r="K44" s="32"/>
      <c r="L44" s="25"/>
      <c r="N44" s="79"/>
    </row>
    <row r="45" spans="1:14" s="8" customFormat="1" ht="23.45" customHeight="1" x14ac:dyDescent="0.2">
      <c r="A45" s="79"/>
      <c r="C45" s="24"/>
      <c r="D45" s="31"/>
      <c r="E45" s="38"/>
      <c r="F45" s="38"/>
      <c r="G45" s="10"/>
      <c r="H45" s="378" t="s">
        <v>100</v>
      </c>
      <c r="I45" s="378"/>
      <c r="J45" s="16" t="e">
        <f>SUM(J47:J48)</f>
        <v>#REF!</v>
      </c>
      <c r="K45" s="27" t="e">
        <f>SUM(K47:K48)</f>
        <v>#REF!</v>
      </c>
      <c r="L45" s="16"/>
      <c r="N45" s="79"/>
    </row>
    <row r="46" spans="1:14" s="8" customFormat="1" ht="3.6" customHeight="1" x14ac:dyDescent="0.2">
      <c r="A46" s="79"/>
      <c r="C46" s="24"/>
      <c r="D46" s="31"/>
      <c r="E46" s="38"/>
      <c r="F46" s="38"/>
      <c r="G46" s="10"/>
      <c r="H46" s="31"/>
      <c r="I46" s="40"/>
      <c r="J46" s="25"/>
      <c r="K46" s="32"/>
      <c r="L46" s="25"/>
      <c r="N46" s="79"/>
    </row>
    <row r="47" spans="1:14" s="8" customFormat="1" ht="11.45" customHeight="1" x14ac:dyDescent="0.2">
      <c r="A47" s="79"/>
      <c r="C47" s="24"/>
      <c r="D47" s="31"/>
      <c r="E47" s="38"/>
      <c r="F47" s="38"/>
      <c r="G47" s="10"/>
      <c r="H47" s="377" t="s">
        <v>101</v>
      </c>
      <c r="I47" s="377"/>
      <c r="J47" s="22" t="e">
        <f>VLOOKUP(N47,#REF!,6,FALSE)</f>
        <v>#REF!</v>
      </c>
      <c r="K47" s="23" t="e">
        <f>VLOOKUP(N47,#REF!,6,FALSE)</f>
        <v>#REF!</v>
      </c>
      <c r="L47" s="22"/>
      <c r="N47" s="79" t="s">
        <v>125</v>
      </c>
    </row>
    <row r="48" spans="1:14" s="8" customFormat="1" ht="11.45" customHeight="1" x14ac:dyDescent="0.2">
      <c r="A48" s="79"/>
      <c r="C48" s="24"/>
      <c r="D48" s="31"/>
      <c r="E48" s="38"/>
      <c r="F48" s="38"/>
      <c r="G48" s="10"/>
      <c r="H48" s="377" t="s">
        <v>102</v>
      </c>
      <c r="I48" s="377"/>
      <c r="J48" s="22" t="e">
        <f>VLOOKUP(N48,#REF!,6,FALSE)</f>
        <v>#REF!</v>
      </c>
      <c r="K48" s="23" t="e">
        <f>VLOOKUP(N48,#REF!,6,FALSE)</f>
        <v>#REF!</v>
      </c>
      <c r="L48" s="22"/>
      <c r="N48" s="79" t="s">
        <v>126</v>
      </c>
    </row>
    <row r="49" spans="1:14" s="8" customFormat="1" ht="5.45" customHeight="1" x14ac:dyDescent="0.2">
      <c r="A49" s="79"/>
      <c r="C49" s="24"/>
      <c r="D49" s="31"/>
      <c r="E49" s="38"/>
      <c r="F49" s="38"/>
      <c r="G49" s="10"/>
      <c r="H49" s="31"/>
      <c r="I49" s="41"/>
      <c r="J49" s="25"/>
      <c r="K49" s="32"/>
      <c r="L49" s="25"/>
      <c r="N49" s="79"/>
    </row>
    <row r="50" spans="1:14" s="8" customFormat="1" ht="12" customHeight="1" x14ac:dyDescent="0.2">
      <c r="A50" s="79"/>
      <c r="C50" s="24"/>
      <c r="D50" s="31"/>
      <c r="E50" s="38"/>
      <c r="F50" s="38"/>
      <c r="G50" s="10"/>
      <c r="H50" s="378" t="s">
        <v>103</v>
      </c>
      <c r="I50" s="378"/>
      <c r="J50" s="16" t="e">
        <f>J33+J38+J45</f>
        <v>#REF!</v>
      </c>
      <c r="K50" s="27" t="e">
        <f>K33+K38+K45</f>
        <v>#REF!</v>
      </c>
      <c r="L50" s="16"/>
      <c r="N50" s="79"/>
    </row>
    <row r="51" spans="1:14" s="8" customFormat="1" ht="4.3499999999999996" customHeight="1" x14ac:dyDescent="0.2">
      <c r="A51" s="79"/>
      <c r="C51" s="24"/>
      <c r="D51" s="31"/>
      <c r="E51" s="38"/>
      <c r="F51" s="38"/>
      <c r="G51" s="10"/>
      <c r="H51" s="31"/>
      <c r="I51" s="40"/>
      <c r="J51" s="25"/>
      <c r="K51" s="32"/>
      <c r="L51" s="25"/>
      <c r="N51" s="79"/>
    </row>
    <row r="52" spans="1:14" s="8" customFormat="1" x14ac:dyDescent="0.2">
      <c r="A52" s="79"/>
      <c r="C52" s="24"/>
      <c r="D52" s="31"/>
      <c r="E52" s="38"/>
      <c r="F52" s="38"/>
      <c r="G52" s="10"/>
      <c r="H52" s="378" t="s">
        <v>104</v>
      </c>
      <c r="I52" s="378"/>
      <c r="J52" s="16" t="e">
        <f>J50+J30</f>
        <v>#REF!</v>
      </c>
      <c r="K52" s="27" t="e">
        <f>K50+K30</f>
        <v>#REF!</v>
      </c>
      <c r="L52" s="16"/>
      <c r="N52" s="79"/>
    </row>
    <row r="53" spans="1:14" s="8" customFormat="1" ht="4.3499999999999996" customHeight="1" x14ac:dyDescent="0.2">
      <c r="A53" s="79"/>
      <c r="C53" s="42"/>
      <c r="D53" s="43"/>
      <c r="E53" s="43"/>
      <c r="F53" s="43"/>
      <c r="G53" s="44"/>
      <c r="H53" s="43"/>
      <c r="I53" s="43"/>
      <c r="J53" s="43"/>
      <c r="K53" s="45"/>
      <c r="L53" s="87"/>
      <c r="N53" s="79"/>
    </row>
    <row r="54" spans="1:14" x14ac:dyDescent="0.2">
      <c r="C54" s="40"/>
      <c r="D54" s="46"/>
      <c r="E54" s="47"/>
      <c r="F54" s="47"/>
      <c r="G54" s="10"/>
      <c r="H54" s="48"/>
      <c r="I54" s="46"/>
      <c r="J54" s="47"/>
      <c r="K54" s="47"/>
      <c r="L54" s="47"/>
    </row>
    <row r="55" spans="1:14" x14ac:dyDescent="0.2">
      <c r="J55" s="49"/>
    </row>
    <row r="56" spans="1:14" hidden="1" x14ac:dyDescent="0.2">
      <c r="J56" s="49" t="e">
        <f>J52-E34</f>
        <v>#REF!</v>
      </c>
      <c r="K56" s="49" t="e">
        <f>K52-F34</f>
        <v>#REF!</v>
      </c>
      <c r="L56" s="49"/>
    </row>
    <row r="57" spans="1:14" hidden="1" x14ac:dyDescent="0.2">
      <c r="J57" s="50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C8:D8"/>
    <mergeCell ref="H8:I8"/>
    <mergeCell ref="C2:K2"/>
    <mergeCell ref="C3:K3"/>
    <mergeCell ref="C4:K4"/>
    <mergeCell ref="C6:D6"/>
    <mergeCell ref="H6:I6"/>
    <mergeCell ref="C10:D10"/>
    <mergeCell ref="H10:I10"/>
    <mergeCell ref="C11:D11"/>
    <mergeCell ref="H11:I11"/>
    <mergeCell ref="C12:D12"/>
    <mergeCell ref="H12:I12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22:D22"/>
    <mergeCell ref="H22:I22"/>
    <mergeCell ref="C23:D23"/>
    <mergeCell ref="H23:I23"/>
    <mergeCell ref="C24:D24"/>
    <mergeCell ref="H24:I24"/>
    <mergeCell ref="C25:D25"/>
    <mergeCell ref="H25:I25"/>
    <mergeCell ref="C26:D26"/>
    <mergeCell ref="H26:I26"/>
    <mergeCell ref="C27:D27"/>
    <mergeCell ref="H27:I2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9" hidden="1" customWidth="1"/>
    <col min="2" max="2" width="3.42578125" style="51" customWidth="1"/>
    <col min="3" max="3" width="13.42578125" style="51" customWidth="1"/>
    <col min="4" max="4" width="47.28515625" style="51" customWidth="1"/>
    <col min="5" max="5" width="11.42578125" style="51"/>
    <col min="6" max="6" width="5.140625" style="51" customWidth="1"/>
    <col min="7" max="7" width="16.28515625" style="51" customWidth="1"/>
    <col min="8" max="8" width="18.42578125" style="51" customWidth="1"/>
    <col min="9" max="9" width="2" style="51" customWidth="1"/>
    <col min="10" max="16384" width="11.42578125" style="51"/>
  </cols>
  <sheetData>
    <row r="1" spans="1:8" ht="14.25" customHeight="1" x14ac:dyDescent="0.2">
      <c r="C1" s="509" t="s">
        <v>47</v>
      </c>
      <c r="D1" s="510"/>
      <c r="E1" s="510"/>
      <c r="F1" s="510"/>
      <c r="G1" s="510"/>
      <c r="H1" s="511"/>
    </row>
    <row r="2" spans="1:8" ht="14.25" customHeight="1" x14ac:dyDescent="0.2">
      <c r="C2" s="512" t="s">
        <v>156</v>
      </c>
      <c r="D2" s="513"/>
      <c r="E2" s="513"/>
      <c r="F2" s="513"/>
      <c r="G2" s="513"/>
      <c r="H2" s="514"/>
    </row>
    <row r="3" spans="1:8" ht="14.25" customHeight="1" x14ac:dyDescent="0.2">
      <c r="C3" s="512" t="s">
        <v>283</v>
      </c>
      <c r="D3" s="513"/>
      <c r="E3" s="513"/>
      <c r="F3" s="513"/>
      <c r="G3" s="513"/>
      <c r="H3" s="514"/>
    </row>
    <row r="4" spans="1:8" s="54" customFormat="1" ht="24" x14ac:dyDescent="0.2">
      <c r="A4" s="79"/>
      <c r="C4" s="52"/>
      <c r="D4" s="53"/>
      <c r="E4" s="53"/>
      <c r="F4" s="53"/>
      <c r="G4" s="134" t="s">
        <v>285</v>
      </c>
      <c r="H4" s="135" t="s">
        <v>284</v>
      </c>
    </row>
    <row r="5" spans="1:8" x14ac:dyDescent="0.2">
      <c r="C5" s="498" t="s">
        <v>25</v>
      </c>
      <c r="D5" s="499"/>
      <c r="E5" s="499"/>
      <c r="F5" s="499"/>
      <c r="G5" s="85"/>
      <c r="H5" s="55"/>
    </row>
    <row r="6" spans="1:8" s="58" customFormat="1" ht="28.35" customHeight="1" x14ac:dyDescent="0.2">
      <c r="A6" s="79"/>
      <c r="C6" s="498" t="s">
        <v>157</v>
      </c>
      <c r="D6" s="499"/>
      <c r="E6" s="499"/>
      <c r="F6" s="499"/>
      <c r="G6" s="56" t="e">
        <f>SUM(G7:G14)</f>
        <v>#REF!</v>
      </c>
      <c r="H6" s="57">
        <f>SUM(H7:H14)</f>
        <v>405111524.32999998</v>
      </c>
    </row>
    <row r="7" spans="1:8" ht="12" customHeight="1" x14ac:dyDescent="0.2">
      <c r="A7" s="79" t="s">
        <v>26</v>
      </c>
      <c r="C7" s="84"/>
      <c r="D7" s="504" t="s">
        <v>158</v>
      </c>
      <c r="E7" s="504"/>
      <c r="F7" s="504"/>
      <c r="G7" s="59" t="e">
        <f>VLOOKUP(A7,#REF!,6,FALSE)</f>
        <v>#REF!</v>
      </c>
      <c r="H7" s="60">
        <v>276333635.75</v>
      </c>
    </row>
    <row r="8" spans="1:8" ht="12" customHeight="1" x14ac:dyDescent="0.2">
      <c r="A8" s="79" t="s">
        <v>127</v>
      </c>
      <c r="C8" s="84"/>
      <c r="D8" s="504" t="s">
        <v>159</v>
      </c>
      <c r="E8" s="504"/>
      <c r="F8" s="504"/>
      <c r="G8" s="59" t="e">
        <f>VLOOKUP(A8,#REF!,6,FALSE)</f>
        <v>#REF!</v>
      </c>
      <c r="H8" s="60">
        <v>0</v>
      </c>
    </row>
    <row r="9" spans="1:8" ht="12" customHeight="1" x14ac:dyDescent="0.2">
      <c r="A9" s="79" t="s">
        <v>128</v>
      </c>
      <c r="C9" s="84"/>
      <c r="D9" s="504" t="s">
        <v>160</v>
      </c>
      <c r="E9" s="504"/>
      <c r="F9" s="504"/>
      <c r="G9" s="59" t="e">
        <f>VLOOKUP(A9,#REF!,6,FALSE)</f>
        <v>#REF!</v>
      </c>
      <c r="H9" s="60">
        <v>3002806.13</v>
      </c>
    </row>
    <row r="10" spans="1:8" x14ac:dyDescent="0.2">
      <c r="A10" s="79" t="s">
        <v>27</v>
      </c>
      <c r="C10" s="84"/>
      <c r="D10" s="504" t="s">
        <v>161</v>
      </c>
      <c r="E10" s="504"/>
      <c r="F10" s="504"/>
      <c r="G10" s="59" t="e">
        <f>VLOOKUP(A10,#REF!,6,FALSE)</f>
        <v>#REF!</v>
      </c>
      <c r="H10" s="60">
        <v>49132652.75</v>
      </c>
    </row>
    <row r="11" spans="1:8" ht="15.6" customHeight="1" x14ac:dyDescent="0.2">
      <c r="A11" s="79" t="s">
        <v>28</v>
      </c>
      <c r="C11" s="84"/>
      <c r="D11" s="504" t="s">
        <v>162</v>
      </c>
      <c r="E11" s="504"/>
      <c r="F11" s="504"/>
      <c r="G11" s="59" t="e">
        <f>VLOOKUP(A11,#REF!,6,FALSE)-13792572.72</f>
        <v>#REF!</v>
      </c>
      <c r="H11" s="60">
        <v>28226122.309999999</v>
      </c>
    </row>
    <row r="12" spans="1:8" ht="12" customHeight="1" x14ac:dyDescent="0.2">
      <c r="A12" s="79" t="s">
        <v>29</v>
      </c>
      <c r="C12" s="84"/>
      <c r="D12" s="504" t="s">
        <v>163</v>
      </c>
      <c r="E12" s="504"/>
      <c r="F12" s="504"/>
      <c r="G12" s="59" t="e">
        <f>VLOOKUP(A12,#REF!,6,FALSE)</f>
        <v>#REF!</v>
      </c>
      <c r="H12" s="60">
        <v>48416307.390000001</v>
      </c>
    </row>
    <row r="13" spans="1:8" ht="12" customHeight="1" x14ac:dyDescent="0.2">
      <c r="A13" s="79" t="s">
        <v>129</v>
      </c>
      <c r="C13" s="84"/>
      <c r="D13" s="504" t="s">
        <v>164</v>
      </c>
      <c r="E13" s="504"/>
      <c r="F13" s="504"/>
      <c r="G13" s="59" t="e">
        <f>VLOOKUP(A13,#REF!,6,FALSE)</f>
        <v>#REF!</v>
      </c>
      <c r="H13" s="60">
        <v>0</v>
      </c>
    </row>
    <row r="14" spans="1:8" ht="23.45" customHeight="1" x14ac:dyDescent="0.2">
      <c r="A14" s="79" t="s">
        <v>130</v>
      </c>
      <c r="C14" s="84"/>
      <c r="D14" s="504" t="s">
        <v>165</v>
      </c>
      <c r="E14" s="504"/>
      <c r="F14" s="504"/>
      <c r="G14" s="59" t="e">
        <f>VLOOKUP(A14,#REF!,6,FALSE)</f>
        <v>#REF!</v>
      </c>
      <c r="H14" s="60">
        <v>0</v>
      </c>
    </row>
    <row r="15" spans="1:8" x14ac:dyDescent="0.2">
      <c r="C15" s="505" t="s">
        <v>166</v>
      </c>
      <c r="D15" s="506"/>
      <c r="E15" s="506"/>
      <c r="F15" s="506"/>
      <c r="G15" s="63" t="e">
        <f>SUM(G16:G17)</f>
        <v>#REF!</v>
      </c>
      <c r="H15" s="64">
        <f>SUM(H16:H17)</f>
        <v>766335594.5999999</v>
      </c>
    </row>
    <row r="16" spans="1:8" x14ac:dyDescent="0.2">
      <c r="A16" s="79" t="s">
        <v>30</v>
      </c>
      <c r="C16" s="84"/>
      <c r="D16" s="504" t="s">
        <v>167</v>
      </c>
      <c r="E16" s="504"/>
      <c r="F16" s="504"/>
      <c r="G16" s="59" t="e">
        <f>VLOOKUP(A16,#REF!,6,FALSE)</f>
        <v>#REF!</v>
      </c>
      <c r="H16" s="60">
        <v>659652043.77999997</v>
      </c>
    </row>
    <row r="17" spans="1:8" x14ac:dyDescent="0.2">
      <c r="A17" s="79" t="s">
        <v>31</v>
      </c>
      <c r="C17" s="84"/>
      <c r="D17" s="504" t="s">
        <v>168</v>
      </c>
      <c r="E17" s="504"/>
      <c r="F17" s="504"/>
      <c r="G17" s="59" t="e">
        <f>VLOOKUP(A17,#REF!,6,FALSE)</f>
        <v>#REF!</v>
      </c>
      <c r="H17" s="60">
        <v>106683550.81999999</v>
      </c>
    </row>
    <row r="18" spans="1:8" x14ac:dyDescent="0.2">
      <c r="C18" s="505" t="s">
        <v>169</v>
      </c>
      <c r="D18" s="506"/>
      <c r="E18" s="506"/>
      <c r="F18" s="506"/>
      <c r="G18" s="63" t="e">
        <f>SUM(G19:G23)</f>
        <v>#REF!</v>
      </c>
      <c r="H18" s="64">
        <f>SUM(H19:H23)</f>
        <v>16456951.539999999</v>
      </c>
    </row>
    <row r="19" spans="1:8" x14ac:dyDescent="0.2">
      <c r="A19" s="79" t="s">
        <v>131</v>
      </c>
      <c r="C19" s="84"/>
      <c r="D19" s="504" t="s">
        <v>170</v>
      </c>
      <c r="E19" s="504"/>
      <c r="F19" s="504"/>
      <c r="G19" s="59" t="e">
        <f>VLOOKUP(A19,#REF!,6,FALSE)+13792572.72</f>
        <v>#REF!</v>
      </c>
      <c r="H19" s="60">
        <v>8266910.2299999995</v>
      </c>
    </row>
    <row r="20" spans="1:8" x14ac:dyDescent="0.2">
      <c r="A20" s="79" t="s">
        <v>132</v>
      </c>
      <c r="C20" s="84"/>
      <c r="D20" s="504" t="s">
        <v>171</v>
      </c>
      <c r="E20" s="504"/>
      <c r="F20" s="504"/>
      <c r="G20" s="59" t="e">
        <f>VLOOKUP(A20,#REF!,6,FALSE)</f>
        <v>#REF!</v>
      </c>
      <c r="H20" s="60">
        <v>0</v>
      </c>
    </row>
    <row r="21" spans="1:8" x14ac:dyDescent="0.2">
      <c r="A21" s="79" t="s">
        <v>133</v>
      </c>
      <c r="C21" s="84"/>
      <c r="D21" s="504" t="s">
        <v>172</v>
      </c>
      <c r="E21" s="504"/>
      <c r="F21" s="504"/>
      <c r="G21" s="59" t="e">
        <f>VLOOKUP(A21,#REF!,6,FALSE)</f>
        <v>#REF!</v>
      </c>
      <c r="H21" s="60">
        <v>0</v>
      </c>
    </row>
    <row r="22" spans="1:8" x14ac:dyDescent="0.2">
      <c r="A22" s="79" t="s">
        <v>134</v>
      </c>
      <c r="C22" s="84"/>
      <c r="D22" s="504" t="s">
        <v>173</v>
      </c>
      <c r="E22" s="504"/>
      <c r="F22" s="504"/>
      <c r="G22" s="59" t="e">
        <f>VLOOKUP(A22,#REF!,6,FALSE)</f>
        <v>#REF!</v>
      </c>
      <c r="H22" s="60">
        <v>0</v>
      </c>
    </row>
    <row r="23" spans="1:8" x14ac:dyDescent="0.2">
      <c r="A23" s="79" t="s">
        <v>33</v>
      </c>
      <c r="C23" s="84"/>
      <c r="D23" s="504" t="s">
        <v>174</v>
      </c>
      <c r="E23" s="504"/>
      <c r="F23" s="504"/>
      <c r="G23" s="59" t="e">
        <f>VLOOKUP(A23,#REF!,6,FALSE)</f>
        <v>#REF!</v>
      </c>
      <c r="H23" s="60">
        <v>8190041.3099999996</v>
      </c>
    </row>
    <row r="24" spans="1:8" x14ac:dyDescent="0.2">
      <c r="C24" s="84"/>
      <c r="D24" s="85"/>
      <c r="E24" s="85"/>
      <c r="F24" s="85"/>
      <c r="G24" s="61"/>
      <c r="H24" s="62"/>
    </row>
    <row r="25" spans="1:8" x14ac:dyDescent="0.2">
      <c r="C25" s="507" t="s">
        <v>175</v>
      </c>
      <c r="D25" s="508"/>
      <c r="E25" s="508"/>
      <c r="F25" s="508"/>
      <c r="G25" s="65" t="e">
        <f>+G18+G15+G6</f>
        <v>#REF!</v>
      </c>
      <c r="H25" s="66">
        <f>+H18+H15+H6</f>
        <v>1187904070.4699998</v>
      </c>
    </row>
    <row r="26" spans="1:8" x14ac:dyDescent="0.2">
      <c r="C26" s="84"/>
      <c r="D26" s="85"/>
      <c r="E26" s="85"/>
      <c r="F26" s="85"/>
      <c r="G26" s="59"/>
      <c r="H26" s="60"/>
    </row>
    <row r="27" spans="1:8" x14ac:dyDescent="0.2">
      <c r="C27" s="498" t="s">
        <v>176</v>
      </c>
      <c r="D27" s="499"/>
      <c r="E27" s="499"/>
      <c r="F27" s="499"/>
      <c r="G27" s="59"/>
      <c r="H27" s="60"/>
    </row>
    <row r="28" spans="1:8" x14ac:dyDescent="0.2">
      <c r="C28" s="505" t="s">
        <v>177</v>
      </c>
      <c r="D28" s="506"/>
      <c r="E28" s="506"/>
      <c r="F28" s="506"/>
      <c r="G28" s="67" t="e">
        <f>SUM(G29:G31)</f>
        <v>#REF!</v>
      </c>
      <c r="H28" s="68">
        <f>SUM(H29:H31)</f>
        <v>1175168234.73</v>
      </c>
    </row>
    <row r="29" spans="1:8" x14ac:dyDescent="0.2">
      <c r="A29" s="79" t="s">
        <v>34</v>
      </c>
      <c r="C29" s="84"/>
      <c r="D29" s="504" t="s">
        <v>178</v>
      </c>
      <c r="E29" s="504"/>
      <c r="F29" s="504"/>
      <c r="G29" s="59" t="e">
        <f>VLOOKUP(A29,#REF!,6,FALSE)</f>
        <v>#REF!</v>
      </c>
      <c r="H29" s="60">
        <v>576387244.98000002</v>
      </c>
    </row>
    <row r="30" spans="1:8" x14ac:dyDescent="0.2">
      <c r="A30" s="79" t="s">
        <v>35</v>
      </c>
      <c r="C30" s="84"/>
      <c r="D30" s="504" t="s">
        <v>179</v>
      </c>
      <c r="E30" s="504"/>
      <c r="F30" s="504"/>
      <c r="G30" s="59" t="e">
        <f>VLOOKUP(A30,#REF!,6,FALSE)</f>
        <v>#REF!</v>
      </c>
      <c r="H30" s="60">
        <v>164598333.97</v>
      </c>
    </row>
    <row r="31" spans="1:8" x14ac:dyDescent="0.2">
      <c r="A31" s="79" t="s">
        <v>36</v>
      </c>
      <c r="C31" s="84"/>
      <c r="D31" s="504" t="s">
        <v>180</v>
      </c>
      <c r="E31" s="504"/>
      <c r="F31" s="504"/>
      <c r="G31" s="59" t="e">
        <f>VLOOKUP(A31,#REF!,6,FALSE)</f>
        <v>#REF!</v>
      </c>
      <c r="H31" s="60">
        <v>434182655.77999997</v>
      </c>
    </row>
    <row r="32" spans="1:8" x14ac:dyDescent="0.2">
      <c r="C32" s="505" t="s">
        <v>168</v>
      </c>
      <c r="D32" s="506"/>
      <c r="E32" s="506"/>
      <c r="F32" s="506"/>
      <c r="G32" s="67" t="e">
        <f>SUM(G33:G41)</f>
        <v>#REF!</v>
      </c>
      <c r="H32" s="68">
        <f>SUM(H33:H41)</f>
        <v>154392753.40000001</v>
      </c>
    </row>
    <row r="33" spans="1:10" x14ac:dyDescent="0.2">
      <c r="A33" s="79" t="s">
        <v>135</v>
      </c>
      <c r="C33" s="84"/>
      <c r="D33" s="504" t="s">
        <v>181</v>
      </c>
      <c r="E33" s="504"/>
      <c r="F33" s="504"/>
      <c r="G33" s="59" t="e">
        <f>VLOOKUP(A33,#REF!,6,FALSE)</f>
        <v>#REF!</v>
      </c>
      <c r="H33" s="60">
        <v>90000</v>
      </c>
    </row>
    <row r="34" spans="1:10" x14ac:dyDescent="0.2">
      <c r="A34" s="79" t="s">
        <v>37</v>
      </c>
      <c r="C34" s="84"/>
      <c r="D34" s="504" t="s">
        <v>182</v>
      </c>
      <c r="E34" s="504"/>
      <c r="F34" s="504"/>
      <c r="G34" s="59" t="e">
        <f>VLOOKUP(A34,#REF!,6,FALSE)</f>
        <v>#REF!</v>
      </c>
      <c r="H34" s="60">
        <v>7330646.8899999997</v>
      </c>
    </row>
    <row r="35" spans="1:10" x14ac:dyDescent="0.2">
      <c r="A35" s="79" t="s">
        <v>136</v>
      </c>
      <c r="C35" s="84"/>
      <c r="D35" s="504" t="s">
        <v>183</v>
      </c>
      <c r="E35" s="504"/>
      <c r="F35" s="504"/>
      <c r="G35" s="59" t="e">
        <f>VLOOKUP(A35,#REF!,6,FALSE)</f>
        <v>#REF!</v>
      </c>
      <c r="H35" s="60">
        <v>0</v>
      </c>
    </row>
    <row r="36" spans="1:10" x14ac:dyDescent="0.2">
      <c r="A36" s="79" t="s">
        <v>38</v>
      </c>
      <c r="C36" s="84"/>
      <c r="D36" s="504" t="s">
        <v>184</v>
      </c>
      <c r="E36" s="504"/>
      <c r="F36" s="504"/>
      <c r="G36" s="59" t="e">
        <f>VLOOKUP(A36,#REF!,6,FALSE)</f>
        <v>#REF!</v>
      </c>
      <c r="H36" s="60">
        <v>18118518.759999998</v>
      </c>
    </row>
    <row r="37" spans="1:10" x14ac:dyDescent="0.2">
      <c r="A37" s="79" t="s">
        <v>39</v>
      </c>
      <c r="C37" s="84"/>
      <c r="D37" s="504" t="s">
        <v>185</v>
      </c>
      <c r="E37" s="504"/>
      <c r="F37" s="504"/>
      <c r="G37" s="59" t="e">
        <f>VLOOKUP(A37,#REF!,6,FALSE)</f>
        <v>#REF!</v>
      </c>
      <c r="H37" s="60">
        <v>128853587.75</v>
      </c>
    </row>
    <row r="38" spans="1:10" x14ac:dyDescent="0.2">
      <c r="A38" s="79" t="s">
        <v>137</v>
      </c>
      <c r="C38" s="84"/>
      <c r="D38" s="504" t="s">
        <v>186</v>
      </c>
      <c r="E38" s="504"/>
      <c r="F38" s="504"/>
      <c r="G38" s="59" t="e">
        <f>VLOOKUP(A38,#REF!,6,FALSE)</f>
        <v>#REF!</v>
      </c>
      <c r="H38" s="60">
        <v>0</v>
      </c>
    </row>
    <row r="39" spans="1:10" x14ac:dyDescent="0.2">
      <c r="A39" s="79" t="s">
        <v>138</v>
      </c>
      <c r="C39" s="84"/>
      <c r="D39" s="504" t="s">
        <v>187</v>
      </c>
      <c r="E39" s="504"/>
      <c r="F39" s="504"/>
      <c r="G39" s="59" t="e">
        <f>VLOOKUP(A39,#REF!,6,FALSE)</f>
        <v>#REF!</v>
      </c>
      <c r="H39" s="60">
        <v>0</v>
      </c>
    </row>
    <row r="40" spans="1:10" x14ac:dyDescent="0.2">
      <c r="A40" s="79" t="s">
        <v>139</v>
      </c>
      <c r="C40" s="84"/>
      <c r="D40" s="504" t="s">
        <v>188</v>
      </c>
      <c r="E40" s="504"/>
      <c r="F40" s="504"/>
      <c r="G40" s="59" t="e">
        <f>VLOOKUP(A40,#REF!,6,FALSE)</f>
        <v>#REF!</v>
      </c>
      <c r="H40" s="60">
        <v>0</v>
      </c>
    </row>
    <row r="41" spans="1:10" x14ac:dyDescent="0.2">
      <c r="A41" s="79" t="s">
        <v>140</v>
      </c>
      <c r="C41" s="84"/>
      <c r="D41" s="504" t="s">
        <v>189</v>
      </c>
      <c r="E41" s="504"/>
      <c r="F41" s="504"/>
      <c r="G41" s="59" t="e">
        <f>VLOOKUP(A41,#REF!,6,FALSE)</f>
        <v>#REF!</v>
      </c>
      <c r="H41" s="60">
        <v>0</v>
      </c>
      <c r="J41" s="80"/>
    </row>
    <row r="42" spans="1:10" x14ac:dyDescent="0.2">
      <c r="C42" s="505" t="s">
        <v>190</v>
      </c>
      <c r="D42" s="506"/>
      <c r="E42" s="506"/>
      <c r="F42" s="506"/>
      <c r="G42" s="67" t="e">
        <f>SUM(G43:G45)</f>
        <v>#REF!</v>
      </c>
      <c r="H42" s="68">
        <f>SUM(H43:H45)</f>
        <v>7848954.4900000002</v>
      </c>
    </row>
    <row r="43" spans="1:10" x14ac:dyDescent="0.2">
      <c r="A43" s="79" t="s">
        <v>141</v>
      </c>
      <c r="C43" s="84"/>
      <c r="D43" s="504" t="s">
        <v>191</v>
      </c>
      <c r="E43" s="504"/>
      <c r="F43" s="504"/>
      <c r="G43" s="59" t="e">
        <f>VLOOKUP(A43,#REF!,6,FALSE)</f>
        <v>#REF!</v>
      </c>
      <c r="H43" s="60">
        <v>0</v>
      </c>
    </row>
    <row r="44" spans="1:10" x14ac:dyDescent="0.2">
      <c r="A44" s="79" t="s">
        <v>142</v>
      </c>
      <c r="C44" s="84"/>
      <c r="D44" s="504" t="s">
        <v>91</v>
      </c>
      <c r="E44" s="504"/>
      <c r="F44" s="504"/>
      <c r="G44" s="59" t="e">
        <f>VLOOKUP(A44,#REF!,6,FALSE)</f>
        <v>#REF!</v>
      </c>
      <c r="H44" s="60">
        <v>0</v>
      </c>
    </row>
    <row r="45" spans="1:10" x14ac:dyDescent="0.2">
      <c r="A45" s="79" t="s">
        <v>143</v>
      </c>
      <c r="C45" s="84"/>
      <c r="D45" s="504" t="s">
        <v>192</v>
      </c>
      <c r="E45" s="504"/>
      <c r="F45" s="504"/>
      <c r="G45" s="59" t="e">
        <f>VLOOKUP(A45,#REF!,6,FALSE)</f>
        <v>#REF!</v>
      </c>
      <c r="H45" s="60">
        <v>7848954.4900000002</v>
      </c>
    </row>
    <row r="46" spans="1:10" x14ac:dyDescent="0.2">
      <c r="C46" s="505" t="s">
        <v>193</v>
      </c>
      <c r="D46" s="506"/>
      <c r="E46" s="506"/>
      <c r="F46" s="506"/>
      <c r="G46" s="67" t="e">
        <f>SUM(G47:G51)</f>
        <v>#REF!</v>
      </c>
      <c r="H46" s="68">
        <f>SUM(H47:H51)</f>
        <v>37170199.219999999</v>
      </c>
    </row>
    <row r="47" spans="1:10" x14ac:dyDescent="0.2">
      <c r="A47" s="79" t="s">
        <v>42</v>
      </c>
      <c r="C47" s="69"/>
      <c r="D47" s="502" t="s">
        <v>194</v>
      </c>
      <c r="E47" s="502"/>
      <c r="F47" s="502"/>
      <c r="G47" s="59" t="e">
        <f>VLOOKUP(A47,#REF!,6,FALSE)</f>
        <v>#REF!</v>
      </c>
      <c r="H47" s="60">
        <v>37170199.219999999</v>
      </c>
    </row>
    <row r="48" spans="1:10" x14ac:dyDescent="0.2">
      <c r="A48" s="79" t="s">
        <v>44</v>
      </c>
      <c r="C48" s="69"/>
      <c r="D48" s="502" t="s">
        <v>195</v>
      </c>
      <c r="E48" s="502"/>
      <c r="F48" s="502"/>
      <c r="G48" s="59" t="e">
        <f>VLOOKUP(A48,#REF!,6,FALSE)</f>
        <v>#REF!</v>
      </c>
      <c r="H48" s="60">
        <v>0</v>
      </c>
    </row>
    <row r="49" spans="1:8" x14ac:dyDescent="0.2">
      <c r="A49" s="79" t="s">
        <v>144</v>
      </c>
      <c r="C49" s="69"/>
      <c r="D49" s="502" t="s">
        <v>196</v>
      </c>
      <c r="E49" s="502"/>
      <c r="F49" s="502"/>
      <c r="G49" s="59" t="e">
        <f>VLOOKUP(A49,#REF!,6,FALSE)</f>
        <v>#REF!</v>
      </c>
      <c r="H49" s="60">
        <v>0</v>
      </c>
    </row>
    <row r="50" spans="1:8" x14ac:dyDescent="0.2">
      <c r="A50" s="79" t="s">
        <v>146</v>
      </c>
      <c r="C50" s="69"/>
      <c r="D50" s="502" t="s">
        <v>197</v>
      </c>
      <c r="E50" s="502"/>
      <c r="F50" s="502"/>
      <c r="G50" s="59" t="e">
        <f>VLOOKUP(A50,#REF!,6,FALSE)</f>
        <v>#REF!</v>
      </c>
      <c r="H50" s="60">
        <v>0</v>
      </c>
    </row>
    <row r="51" spans="1:8" x14ac:dyDescent="0.2">
      <c r="A51" s="79" t="s">
        <v>148</v>
      </c>
      <c r="C51" s="69"/>
      <c r="D51" s="502" t="s">
        <v>198</v>
      </c>
      <c r="E51" s="502"/>
      <c r="F51" s="502"/>
      <c r="G51" s="59" t="e">
        <f>VLOOKUP(A51,#REF!,6,FALSE)</f>
        <v>#REF!</v>
      </c>
      <c r="H51" s="60">
        <v>0</v>
      </c>
    </row>
    <row r="52" spans="1:8" x14ac:dyDescent="0.2">
      <c r="C52" s="500" t="s">
        <v>199</v>
      </c>
      <c r="D52" s="501"/>
      <c r="E52" s="501"/>
      <c r="F52" s="501"/>
      <c r="G52" s="63" t="e">
        <f>SUM(G53:G58)</f>
        <v>#REF!</v>
      </c>
      <c r="H52" s="68">
        <f>SUM(H53:H58)</f>
        <v>12408935.449999999</v>
      </c>
    </row>
    <row r="53" spans="1:8" x14ac:dyDescent="0.2">
      <c r="A53" s="79" t="s">
        <v>46</v>
      </c>
      <c r="C53" s="69"/>
      <c r="D53" s="502" t="s">
        <v>200</v>
      </c>
      <c r="E53" s="502"/>
      <c r="F53" s="502"/>
      <c r="G53" s="59" t="e">
        <f>VLOOKUP(A53,#REF!,6,FALSE)</f>
        <v>#REF!</v>
      </c>
      <c r="H53" s="60">
        <v>12408935.449999999</v>
      </c>
    </row>
    <row r="54" spans="1:8" x14ac:dyDescent="0.2">
      <c r="A54" s="79" t="s">
        <v>150</v>
      </c>
      <c r="C54" s="69"/>
      <c r="D54" s="502" t="s">
        <v>201</v>
      </c>
      <c r="E54" s="502"/>
      <c r="F54" s="502"/>
      <c r="G54" s="59" t="e">
        <f>VLOOKUP(A54,#REF!,6,FALSE)</f>
        <v>#REF!</v>
      </c>
      <c r="H54" s="60">
        <v>0</v>
      </c>
    </row>
    <row r="55" spans="1:8" x14ac:dyDescent="0.2">
      <c r="A55" s="79" t="s">
        <v>151</v>
      </c>
      <c r="C55" s="69"/>
      <c r="D55" s="502" t="s">
        <v>202</v>
      </c>
      <c r="E55" s="502"/>
      <c r="F55" s="502"/>
      <c r="G55" s="59" t="e">
        <f>VLOOKUP(A55,#REF!,6,FALSE)</f>
        <v>#REF!</v>
      </c>
      <c r="H55" s="60">
        <v>0</v>
      </c>
    </row>
    <row r="56" spans="1:8" ht="28.5" customHeight="1" x14ac:dyDescent="0.2">
      <c r="A56" s="79" t="s">
        <v>152</v>
      </c>
      <c r="C56" s="69"/>
      <c r="D56" s="502" t="s">
        <v>203</v>
      </c>
      <c r="E56" s="502"/>
      <c r="F56" s="502"/>
      <c r="G56" s="59" t="e">
        <f>VLOOKUP(A56,#REF!,6,FALSE)</f>
        <v>#REF!</v>
      </c>
      <c r="H56" s="60">
        <v>0</v>
      </c>
    </row>
    <row r="57" spans="1:8" x14ac:dyDescent="0.2">
      <c r="A57" s="79" t="s">
        <v>153</v>
      </c>
      <c r="C57" s="69"/>
      <c r="D57" s="502" t="s">
        <v>204</v>
      </c>
      <c r="E57" s="502"/>
      <c r="F57" s="502"/>
      <c r="G57" s="59" t="e">
        <f>VLOOKUP(A57,#REF!,6,FALSE)</f>
        <v>#REF!</v>
      </c>
      <c r="H57" s="60">
        <v>0</v>
      </c>
    </row>
    <row r="58" spans="1:8" x14ac:dyDescent="0.2">
      <c r="A58" s="79" t="s">
        <v>154</v>
      </c>
      <c r="C58" s="69"/>
      <c r="D58" s="502" t="s">
        <v>205</v>
      </c>
      <c r="E58" s="502"/>
      <c r="F58" s="502"/>
      <c r="G58" s="59" t="e">
        <f>VLOOKUP(A58,#REF!,6,FALSE)</f>
        <v>#REF!</v>
      </c>
      <c r="H58" s="60">
        <v>0</v>
      </c>
    </row>
    <row r="59" spans="1:8" x14ac:dyDescent="0.2">
      <c r="C59" s="500" t="s">
        <v>206</v>
      </c>
      <c r="D59" s="501"/>
      <c r="E59" s="501"/>
      <c r="F59" s="501"/>
      <c r="G59" s="63" t="e">
        <f>SUM(G60)</f>
        <v>#REF!</v>
      </c>
      <c r="H59" s="68">
        <f>SUM(H60)</f>
        <v>10181253.33</v>
      </c>
    </row>
    <row r="60" spans="1:8" x14ac:dyDescent="0.2">
      <c r="A60" s="79" t="s">
        <v>155</v>
      </c>
      <c r="C60" s="69"/>
      <c r="D60" s="502" t="s">
        <v>207</v>
      </c>
      <c r="E60" s="502"/>
      <c r="F60" s="502"/>
      <c r="G60" s="59" t="e">
        <f>VLOOKUP(A60,#REF!,6,FALSE)</f>
        <v>#REF!</v>
      </c>
      <c r="H60" s="60">
        <v>10181253.33</v>
      </c>
    </row>
    <row r="61" spans="1:8" x14ac:dyDescent="0.2">
      <c r="C61" s="503"/>
      <c r="D61" s="504"/>
      <c r="E61" s="504"/>
      <c r="F61" s="504"/>
      <c r="G61" s="59"/>
      <c r="H61" s="60"/>
    </row>
    <row r="62" spans="1:8" x14ac:dyDescent="0.2">
      <c r="C62" s="498" t="s">
        <v>208</v>
      </c>
      <c r="D62" s="499"/>
      <c r="E62" s="499"/>
      <c r="F62" s="499"/>
      <c r="G62" s="70" t="e">
        <f>+G59+G52+G46+G42+G32+G28</f>
        <v>#REF!</v>
      </c>
      <c r="H62" s="71">
        <f>+H59+H52+H46+H42+H32+H28</f>
        <v>1397170330.6199999</v>
      </c>
    </row>
    <row r="63" spans="1:8" x14ac:dyDescent="0.2">
      <c r="C63" s="84"/>
      <c r="D63" s="85"/>
      <c r="E63" s="85"/>
      <c r="F63" s="85"/>
      <c r="G63" s="59"/>
      <c r="H63" s="60"/>
    </row>
    <row r="64" spans="1:8" x14ac:dyDescent="0.2">
      <c r="C64" s="498" t="s">
        <v>209</v>
      </c>
      <c r="D64" s="499"/>
      <c r="E64" s="499"/>
      <c r="F64" s="499"/>
      <c r="G64" s="70" t="e">
        <f>+G25-G62</f>
        <v>#REF!</v>
      </c>
      <c r="H64" s="71">
        <f>+H25-H62</f>
        <v>-209266260.1500001</v>
      </c>
    </row>
    <row r="65" spans="3:8" x14ac:dyDescent="0.2">
      <c r="C65" s="84"/>
      <c r="D65" s="85"/>
      <c r="E65" s="85"/>
      <c r="F65" s="85"/>
      <c r="G65" s="85"/>
      <c r="H65" s="72"/>
    </row>
    <row r="66" spans="3:8" x14ac:dyDescent="0.2">
      <c r="C66" s="73" t="s">
        <v>210</v>
      </c>
      <c r="D66" s="74"/>
      <c r="E66" s="74"/>
      <c r="F66" s="74"/>
      <c r="G66" s="74"/>
      <c r="H66" s="75"/>
    </row>
    <row r="67" spans="3:8" x14ac:dyDescent="0.2">
      <c r="C67" s="76"/>
      <c r="D67" s="76"/>
      <c r="E67" s="76"/>
      <c r="F67" s="76"/>
      <c r="G67" s="77"/>
      <c r="H67" s="76"/>
    </row>
    <row r="68" spans="3:8" x14ac:dyDescent="0.2">
      <c r="C68" s="76"/>
      <c r="D68" s="76"/>
      <c r="E68" s="76"/>
      <c r="F68" s="76"/>
      <c r="G68" s="77"/>
      <c r="H68" s="76"/>
    </row>
    <row r="71" spans="3:8" x14ac:dyDescent="0.2">
      <c r="H71" s="78"/>
    </row>
  </sheetData>
  <mergeCells count="60"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ESF 11-19</vt:lpstr>
      <vt:lpstr>EA 11-19</vt:lpstr>
      <vt:lpstr>EFE 07-19</vt:lpstr>
      <vt:lpstr>Variaciones</vt:lpstr>
      <vt:lpstr>B.DIC-18</vt:lpstr>
      <vt:lpstr>BALANZA AL31DIC2018</vt:lpstr>
      <vt:lpstr>Deuda Publica Mar 17 Acum</vt:lpstr>
      <vt:lpstr>SIT. FIN. MAR 2017 (TRIMESTRE)</vt:lpstr>
      <vt:lpstr>EDO. ACTIV. MAR 2017 (TRIMESTR)</vt:lpstr>
      <vt:lpstr>'Deuda Publica Mar 17 Acum'!Área_de_impresión</vt:lpstr>
      <vt:lpstr>'EA 11-19'!Área_de_impresión</vt:lpstr>
      <vt:lpstr>'EDO. ACTIV. MAR 2017 (TRIMESTR)'!Área_de_impresión</vt:lpstr>
      <vt:lpstr>'EFE 07-19'!Área_de_impresión</vt:lpstr>
      <vt:lpstr>'ESF 11-19'!Área_de_impresión</vt:lpstr>
      <vt:lpstr>'SIT. FIN. MAR 2017 (TRIMESTRE)'!Área_de_impresión</vt:lpstr>
      <vt:lpstr>Variaciones!Área_de_impresión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Daniel Luna Villanueva</cp:lastModifiedBy>
  <cp:lastPrinted>2020-04-01T20:23:36Z</cp:lastPrinted>
  <dcterms:created xsi:type="dcterms:W3CDTF">2017-04-18T21:21:51Z</dcterms:created>
  <dcterms:modified xsi:type="dcterms:W3CDTF">2021-01-26T16:51:38Z</dcterms:modified>
</cp:coreProperties>
</file>