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LDF\2021\1T\"/>
    </mc:Choice>
  </mc:AlternateContent>
  <bookViews>
    <workbookView xWindow="0" yWindow="0" windowWidth="28800" windowHeight="12300"/>
  </bookViews>
  <sheets>
    <sheet name="I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E71" i="1"/>
  <c r="D71" i="1"/>
  <c r="F69" i="1"/>
  <c r="E69" i="1"/>
  <c r="D69" i="1"/>
  <c r="F67" i="1"/>
  <c r="E67" i="1"/>
  <c r="D67" i="1"/>
  <c r="F66" i="1"/>
  <c r="F65" i="1" s="1"/>
  <c r="E66" i="1"/>
  <c r="E65" i="1" s="1"/>
  <c r="E73" i="1" s="1"/>
  <c r="E74" i="1" s="1"/>
  <c r="D66" i="1"/>
  <c r="D65" i="1" s="1"/>
  <c r="D73" i="1" s="1"/>
  <c r="D74" i="1" s="1"/>
  <c r="F64" i="1"/>
  <c r="E64" i="1"/>
  <c r="D64" i="1"/>
  <c r="F56" i="1"/>
  <c r="E56" i="1"/>
  <c r="D56" i="1"/>
  <c r="F54" i="1"/>
  <c r="E54" i="1"/>
  <c r="D54" i="1"/>
  <c r="F52" i="1"/>
  <c r="E52" i="1"/>
  <c r="D52" i="1"/>
  <c r="F51" i="1"/>
  <c r="E51" i="1"/>
  <c r="E50" i="1" s="1"/>
  <c r="D51" i="1"/>
  <c r="D50" i="1" s="1"/>
  <c r="D59" i="1" s="1"/>
  <c r="F50" i="1"/>
  <c r="F49" i="1"/>
  <c r="F58" i="1" s="1"/>
  <c r="F59" i="1" s="1"/>
  <c r="E49" i="1"/>
  <c r="E58" i="1" s="1"/>
  <c r="E59" i="1" s="1"/>
  <c r="D49" i="1"/>
  <c r="E44" i="1"/>
  <c r="D44" i="1"/>
  <c r="D12" i="1" s="1"/>
  <c r="F40" i="1"/>
  <c r="E40" i="1"/>
  <c r="D40" i="1"/>
  <c r="F37" i="1"/>
  <c r="F44" i="1" s="1"/>
  <c r="F12" i="1" s="1"/>
  <c r="F9" i="1" s="1"/>
  <c r="F22" i="1" s="1"/>
  <c r="F23" i="1" s="1"/>
  <c r="F24" i="1" s="1"/>
  <c r="F32" i="1" s="1"/>
  <c r="E37" i="1"/>
  <c r="D37" i="1"/>
  <c r="F28" i="1"/>
  <c r="E28" i="1"/>
  <c r="D28" i="1"/>
  <c r="F18" i="1"/>
  <c r="E18" i="1"/>
  <c r="D18" i="1"/>
  <c r="F14" i="1"/>
  <c r="E14" i="1"/>
  <c r="D14" i="1"/>
  <c r="E12" i="1"/>
  <c r="E9" i="1" s="1"/>
  <c r="E22" i="1" s="1"/>
  <c r="E23" i="1" s="1"/>
  <c r="E24" i="1" s="1"/>
  <c r="E32" i="1" s="1"/>
  <c r="D23" i="1" l="1"/>
  <c r="D24" i="1" s="1"/>
  <c r="D32" i="1" s="1"/>
  <c r="D9" i="1"/>
  <c r="F73" i="1"/>
  <c r="F74" i="1" s="1"/>
</calcChain>
</file>

<file path=xl/sharedStrings.xml><?xml version="1.0" encoding="utf-8"?>
<sst xmlns="http://schemas.openxmlformats.org/spreadsheetml/2006/main" count="72" uniqueCount="48">
  <si>
    <t>Municipio de la Ciudad de Monterrey, Nuevo León</t>
  </si>
  <si>
    <t>Balance Presupuestario - LDF</t>
  </si>
  <si>
    <t>Del 1° de enero al 31 de marzo de 2021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</si>
  <si>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</si>
  <si>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</si>
  <si>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</si>
  <si>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</si>
  <si>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</si>
  <si>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</si>
  <si>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</si>
  <si>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</si>
  <si>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</si>
  <si>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</si>
  <si>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</si>
  <si>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</si>
  <si>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</si>
  <si>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</si>
  <si>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</si>
  <si>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</si>
  <si>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</si>
  <si>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</si>
  <si>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</si>
  <si>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</si>
  <si>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</si>
  <si>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</si>
  <si>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</si>
  <si>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</si>
  <si>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</si>
  <si>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</si>
  <si>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</si>
  <si>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</si>
  <si>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</si>
  <si>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</si>
  <si>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</si>
  <si>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</si>
  <si>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</si>
  <si>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</si>
  <si>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</si>
  <si>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</si>
  <si>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</si>
  <si>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</si>
  <si>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</si>
  <si>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</si>
  <si>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</si>
  <si>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</si>
  <si>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</si>
  <si>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 xml:space="preserve">El apartado C. Remanentes del Ejercicio Anterior, corresponden a los </t>
    </r>
    <r>
      <rPr>
        <b/>
        <u/>
        <sz val="9"/>
        <color theme="1"/>
        <rFont val="Arial"/>
        <family val="2"/>
      </rPr>
      <t>saldos iniciales.</t>
    </r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</si>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</sst>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  <font>
      <b/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right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43" fontId="3" fillId="4" borderId="12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43" fontId="3" fillId="4" borderId="15" xfId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43" fontId="4" fillId="2" borderId="11" xfId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vertical="center" wrapText="1"/>
    </xf>
    <xf numFmtId="43" fontId="3" fillId="2" borderId="1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left" vertical="center" wrapText="1" indent="2"/>
    </xf>
    <xf numFmtId="43" fontId="4" fillId="2" borderId="11" xfId="1" applyNumberFormat="1" applyFont="1" applyFill="1" applyBorder="1" applyAlignment="1">
      <alignment vertical="center" wrapText="1"/>
    </xf>
    <xf numFmtId="43" fontId="4" fillId="2" borderId="11" xfId="0" applyNumberFormat="1" applyFont="1" applyFill="1" applyBorder="1" applyAlignment="1">
      <alignment vertical="center" wrapText="1"/>
    </xf>
    <xf numFmtId="43" fontId="4" fillId="2" borderId="0" xfId="0" applyNumberFormat="1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vertical="center" wrapText="1"/>
    </xf>
    <xf numFmtId="43" fontId="6" fillId="2" borderId="11" xfId="1" applyFont="1" applyFill="1" applyBorder="1" applyAlignment="1">
      <alignment vertical="center" wrapText="1"/>
    </xf>
    <xf numFmtId="43" fontId="4" fillId="5" borderId="11" xfId="1" applyFont="1" applyFill="1" applyBorder="1" applyAlignment="1">
      <alignment vertical="center" wrapText="1"/>
    </xf>
    <xf numFmtId="43" fontId="4" fillId="2" borderId="11" xfId="2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43" fontId="4" fillId="0" borderId="14" xfId="1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/>
    </xf>
    <xf numFmtId="0" fontId="3" fillId="6" borderId="18" xfId="0" applyFont="1" applyFill="1" applyBorder="1" applyAlignment="1">
      <alignment vertical="center"/>
    </xf>
    <xf numFmtId="0" fontId="3" fillId="6" borderId="18" xfId="0" applyFont="1" applyFill="1" applyBorder="1" applyAlignment="1">
      <alignment horizontal="center" vertical="center" wrapText="1"/>
    </xf>
    <xf numFmtId="43" fontId="3" fillId="6" borderId="18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 indent="1"/>
    </xf>
    <xf numFmtId="43" fontId="3" fillId="2" borderId="0" xfId="1" applyFont="1" applyFill="1" applyBorder="1" applyAlignment="1">
      <alignment horizontal="right" vertical="center" wrapText="1"/>
    </xf>
    <xf numFmtId="43" fontId="4" fillId="2" borderId="14" xfId="1" applyFont="1" applyFill="1" applyBorder="1" applyAlignment="1">
      <alignment vertical="center" wrapText="1"/>
    </xf>
    <xf numFmtId="0" fontId="3" fillId="6" borderId="19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1" xfId="0" applyFont="1" applyFill="1" applyBorder="1" applyAlignment="1">
      <alignment horizontal="center" vertical="center" wrapText="1"/>
    </xf>
    <xf numFmtId="43" fontId="3" fillId="6" borderId="21" xfId="1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center" vertical="center" wrapText="1"/>
    </xf>
    <xf numFmtId="43" fontId="3" fillId="6" borderId="15" xfId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43" fontId="4" fillId="2" borderId="11" xfId="1" applyFont="1" applyFill="1" applyBorder="1" applyAlignment="1"/>
    <xf numFmtId="0" fontId="4" fillId="2" borderId="11" xfId="0" applyFont="1" applyFill="1" applyBorder="1" applyAlignment="1"/>
    <xf numFmtId="0" fontId="4" fillId="2" borderId="0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3" fontId="3" fillId="2" borderId="11" xfId="1" applyFont="1" applyFill="1" applyBorder="1" applyAlignment="1"/>
    <xf numFmtId="43" fontId="4" fillId="2" borderId="0" xfId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indent="1"/>
    </xf>
    <xf numFmtId="43" fontId="4" fillId="2" borderId="0" xfId="0" applyNumberFormat="1" applyFont="1" applyFill="1" applyBorder="1" applyAlignment="1">
      <alignment horizontal="right" vertical="center"/>
    </xf>
    <xf numFmtId="43" fontId="4" fillId="2" borderId="11" xfId="0" applyNumberFormat="1" applyFont="1" applyFill="1" applyBorder="1" applyAlignment="1"/>
    <xf numFmtId="43" fontId="4" fillId="2" borderId="11" xfId="1" applyFont="1" applyFill="1" applyBorder="1" applyAlignment="1">
      <alignment wrapText="1"/>
    </xf>
    <xf numFmtId="43" fontId="4" fillId="2" borderId="11" xfId="0" applyNumberFormat="1" applyFont="1" applyFill="1" applyBorder="1" applyAlignment="1">
      <alignment wrapText="1"/>
    </xf>
    <xf numFmtId="43" fontId="4" fillId="2" borderId="11" xfId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3" fontId="3" fillId="2" borderId="12" xfId="1" applyFont="1" applyFill="1" applyBorder="1" applyAlignment="1">
      <alignment vertical="center"/>
    </xf>
    <xf numFmtId="43" fontId="3" fillId="2" borderId="0" xfId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43" fontId="3" fillId="2" borderId="15" xfId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3" fontId="4" fillId="2" borderId="11" xfId="0" applyNumberFormat="1" applyFont="1" applyFill="1" applyBorder="1" applyAlignment="1">
      <alignment vertical="center"/>
    </xf>
    <xf numFmtId="43" fontId="4" fillId="5" borderId="11" xfId="1" applyFont="1" applyFill="1" applyBorder="1" applyAlignment="1">
      <alignment vertical="center"/>
    </xf>
    <xf numFmtId="43" fontId="4" fillId="0" borderId="11" xfId="0" applyNumberFormat="1" applyFont="1" applyFill="1" applyBorder="1" applyAlignment="1">
      <alignment vertical="center"/>
    </xf>
    <xf numFmtId="43" fontId="3" fillId="2" borderId="11" xfId="0" applyNumberFormat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3" fontId="4" fillId="2" borderId="14" xfId="1" applyFont="1" applyFill="1" applyBorder="1" applyAlignment="1">
      <alignment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43" fontId="3" fillId="2" borderId="12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43" fontId="2" fillId="0" borderId="0" xfId="1" applyFont="1"/>
    <xf numFmtId="0" fontId="2" fillId="0" borderId="0" xfId="0" applyFont="1" applyFill="1" applyAlignment="1">
      <alignment horizontal="right"/>
    </xf>
  </cellXfs>
  <cellStyles count="3">
    <cellStyle name="Millares" xfId="1" builtinId="3"/>
    <cellStyle name="Millares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78"/>
  <sheetViews>
    <sheetView tabSelected="1" topLeftCell="A43" zoomScale="106" zoomScaleNormal="106" zoomScalePageLayoutView="130" workbookViewId="0">
      <selection activeCell="C77" sqref="C77"/>
    </sheetView>
  </sheetViews>
  <sheetFormatPr baseColWidth="10" defaultColWidth="11.42578125" defaultRowHeight="12" x14ac:dyDescent="0.2"/>
  <cols>
    <col min="1" max="1" width="4.7109375" style="4" customWidth="1"/>
    <col min="2" max="2" width="2.85546875" style="4" customWidth="1"/>
    <col min="3" max="3" width="88.85546875" style="4" customWidth="1"/>
    <col min="4" max="4" width="20" style="4" customWidth="1"/>
    <col min="5" max="5" width="15.85546875" style="97" bestFit="1" customWidth="1"/>
    <col min="6" max="6" width="15.85546875" style="4" bestFit="1" customWidth="1"/>
    <col min="7" max="7" width="5" style="98" customWidth="1"/>
    <col min="8" max="16384" width="11.42578125" style="4"/>
  </cols>
  <sheetData>
    <row r="1" spans="1:7" x14ac:dyDescent="0.2">
      <c r="A1" s="1"/>
      <c r="B1" s="1"/>
      <c r="C1" s="1"/>
      <c r="D1" s="1"/>
      <c r="E1" s="2"/>
      <c r="F1" s="1"/>
      <c r="G1" s="3"/>
    </row>
    <row r="2" spans="1:7" ht="12" customHeight="1" x14ac:dyDescent="0.2">
      <c r="A2" s="1"/>
      <c r="B2" s="5" t="s">
        <v>0</v>
      </c>
      <c r="C2" s="6"/>
      <c r="D2" s="6"/>
      <c r="E2" s="6"/>
      <c r="F2" s="7"/>
      <c r="G2" s="8"/>
    </row>
    <row r="3" spans="1:7" x14ac:dyDescent="0.2">
      <c r="A3" s="1"/>
      <c r="B3" s="9" t="s">
        <v>1</v>
      </c>
      <c r="C3" s="10"/>
      <c r="D3" s="10"/>
      <c r="E3" s="10"/>
      <c r="F3" s="11"/>
      <c r="G3" s="8"/>
    </row>
    <row r="4" spans="1:7" x14ac:dyDescent="0.2">
      <c r="A4" s="1"/>
      <c r="B4" s="9" t="s">
        <v>2</v>
      </c>
      <c r="C4" s="10"/>
      <c r="D4" s="10"/>
      <c r="E4" s="10"/>
      <c r="F4" s="11"/>
      <c r="G4" s="8"/>
    </row>
    <row r="5" spans="1:7" x14ac:dyDescent="0.2">
      <c r="A5" s="1"/>
      <c r="B5" s="12" t="s">
        <v>3</v>
      </c>
      <c r="C5" s="13"/>
      <c r="D5" s="13"/>
      <c r="E5" s="13"/>
      <c r="F5" s="14"/>
      <c r="G5" s="8"/>
    </row>
    <row r="6" spans="1:7" x14ac:dyDescent="0.2">
      <c r="A6" s="1"/>
      <c r="B6" s="15" t="s">
        <v>4</v>
      </c>
      <c r="C6" s="16"/>
      <c r="D6" s="17" t="s">
        <v>5</v>
      </c>
      <c r="E6" s="18" t="s">
        <v>6</v>
      </c>
      <c r="F6" s="17" t="s">
        <v>7</v>
      </c>
      <c r="G6" s="19"/>
    </row>
    <row r="7" spans="1:7" ht="12.75" thickBot="1" x14ac:dyDescent="0.25">
      <c r="A7" s="1"/>
      <c r="B7" s="20"/>
      <c r="C7" s="21"/>
      <c r="D7" s="22" t="s">
        <v>8</v>
      </c>
      <c r="E7" s="23"/>
      <c r="F7" s="22" t="s">
        <v>9</v>
      </c>
      <c r="G7" s="19"/>
    </row>
    <row r="8" spans="1:7" x14ac:dyDescent="0.2">
      <c r="A8" s="1"/>
      <c r="B8" s="24"/>
      <c r="C8" s="25"/>
      <c r="D8" s="26"/>
      <c r="E8" s="26"/>
      <c r="F8" s="25"/>
      <c r="G8" s="27"/>
    </row>
    <row r="9" spans="1:7" x14ac:dyDescent="0.2">
      <c r="A9" s="1"/>
      <c r="B9" s="24"/>
      <c r="C9" s="28" t="s">
        <v>10</v>
      </c>
      <c r="D9" s="29">
        <f>+D10+D11+D12</f>
        <v>6158913168.7199993</v>
      </c>
      <c r="E9" s="29">
        <f>+E10+E11+E12</f>
        <v>2153041910.2399998</v>
      </c>
      <c r="F9" s="29">
        <f t="shared" ref="F9" si="0">+F10+F11+F12</f>
        <v>2153041910.2399998</v>
      </c>
      <c r="G9" s="30"/>
    </row>
    <row r="10" spans="1:7" x14ac:dyDescent="0.2">
      <c r="A10" s="1"/>
      <c r="B10" s="24"/>
      <c r="C10" s="31" t="s">
        <v>11</v>
      </c>
      <c r="D10" s="32">
        <v>5240684780.1199989</v>
      </c>
      <c r="E10" s="26">
        <v>1928492955.0999999</v>
      </c>
      <c r="F10" s="26">
        <v>1928492955.0999999</v>
      </c>
      <c r="G10" s="30"/>
    </row>
    <row r="11" spans="1:7" x14ac:dyDescent="0.2">
      <c r="A11" s="1"/>
      <c r="B11" s="24"/>
      <c r="C11" s="31" t="s">
        <v>12</v>
      </c>
      <c r="D11" s="32">
        <v>948289406.63999999</v>
      </c>
      <c r="E11" s="26">
        <v>231633202.69999999</v>
      </c>
      <c r="F11" s="26">
        <v>231633202.69999999</v>
      </c>
      <c r="G11" s="30"/>
    </row>
    <row r="12" spans="1:7" x14ac:dyDescent="0.2">
      <c r="A12" s="1"/>
      <c r="B12" s="24"/>
      <c r="C12" s="31" t="s">
        <v>13</v>
      </c>
      <c r="D12" s="26">
        <f>+D44</f>
        <v>-30061018.039999999</v>
      </c>
      <c r="E12" s="26">
        <f>+E44</f>
        <v>-7084247.5599999996</v>
      </c>
      <c r="F12" s="26">
        <f>+F44</f>
        <v>-7084247.5599999996</v>
      </c>
      <c r="G12" s="30"/>
    </row>
    <row r="13" spans="1:7" x14ac:dyDescent="0.2">
      <c r="A13" s="1"/>
      <c r="B13" s="24"/>
      <c r="C13" s="25"/>
      <c r="D13" s="26"/>
      <c r="E13" s="26"/>
      <c r="F13" s="33"/>
      <c r="G13" s="34"/>
    </row>
    <row r="14" spans="1:7" ht="13.5" x14ac:dyDescent="0.2">
      <c r="A14" s="1"/>
      <c r="B14" s="35"/>
      <c r="C14" s="28" t="s">
        <v>14</v>
      </c>
      <c r="D14" s="29">
        <f>+D15+D16</f>
        <v>6158913168.7200012</v>
      </c>
      <c r="E14" s="29">
        <f t="shared" ref="E14:F14" si="1">+E15+E16</f>
        <v>2243074012.9000001</v>
      </c>
      <c r="F14" s="29">
        <f t="shared" si="1"/>
        <v>1865802829.98</v>
      </c>
      <c r="G14" s="30"/>
    </row>
    <row r="15" spans="1:7" ht="12" customHeight="1" x14ac:dyDescent="0.2">
      <c r="A15" s="1"/>
      <c r="B15" s="24"/>
      <c r="C15" s="31" t="s">
        <v>15</v>
      </c>
      <c r="D15" s="36">
        <v>5240684780.1200008</v>
      </c>
      <c r="E15" s="36">
        <v>1995083678.48</v>
      </c>
      <c r="F15" s="36">
        <v>1653996609.03</v>
      </c>
      <c r="G15" s="30"/>
    </row>
    <row r="16" spans="1:7" ht="12" customHeight="1" x14ac:dyDescent="0.2">
      <c r="A16" s="1"/>
      <c r="B16" s="24"/>
      <c r="C16" s="31" t="s">
        <v>16</v>
      </c>
      <c r="D16" s="36">
        <v>918228388.60000002</v>
      </c>
      <c r="E16" s="36">
        <v>247990334.42000002</v>
      </c>
      <c r="F16" s="36">
        <v>211806220.94999999</v>
      </c>
      <c r="G16" s="30"/>
    </row>
    <row r="17" spans="1:7" x14ac:dyDescent="0.2">
      <c r="A17" s="1"/>
      <c r="B17" s="24"/>
      <c r="C17" s="25"/>
      <c r="D17" s="26"/>
      <c r="E17" s="26"/>
      <c r="F17" s="33"/>
      <c r="G17" s="34"/>
    </row>
    <row r="18" spans="1:7" x14ac:dyDescent="0.2">
      <c r="A18" s="1"/>
      <c r="B18" s="24"/>
      <c r="C18" s="28" t="s">
        <v>17</v>
      </c>
      <c r="D18" s="37">
        <f>D19+D20</f>
        <v>0</v>
      </c>
      <c r="E18" s="29">
        <f t="shared" ref="E18:F18" si="2">E19+E20</f>
        <v>643683921.80000019</v>
      </c>
      <c r="F18" s="29">
        <f t="shared" si="2"/>
        <v>643683921.80000019</v>
      </c>
      <c r="G18" s="30"/>
    </row>
    <row r="19" spans="1:7" ht="12" customHeight="1" x14ac:dyDescent="0.2">
      <c r="A19" s="1"/>
      <c r="B19" s="24"/>
      <c r="C19" s="31" t="s">
        <v>18</v>
      </c>
      <c r="D19" s="37">
        <v>0</v>
      </c>
      <c r="E19" s="38">
        <v>322848340.21000004</v>
      </c>
      <c r="F19" s="33">
        <v>322848340.21000004</v>
      </c>
      <c r="G19" s="34"/>
    </row>
    <row r="20" spans="1:7" ht="12" customHeight="1" x14ac:dyDescent="0.2">
      <c r="A20" s="1"/>
      <c r="B20" s="24"/>
      <c r="C20" s="31" t="s">
        <v>19</v>
      </c>
      <c r="D20" s="37">
        <v>0</v>
      </c>
      <c r="E20" s="38">
        <v>320835581.59000009</v>
      </c>
      <c r="F20" s="33">
        <v>320835581.59000009</v>
      </c>
      <c r="G20" s="34"/>
    </row>
    <row r="21" spans="1:7" x14ac:dyDescent="0.2">
      <c r="A21" s="1"/>
      <c r="B21" s="24"/>
      <c r="C21" s="25"/>
      <c r="D21" s="26"/>
      <c r="E21" s="26"/>
      <c r="F21" s="33"/>
      <c r="G21" s="34"/>
    </row>
    <row r="22" spans="1:7" x14ac:dyDescent="0.2">
      <c r="A22" s="1"/>
      <c r="B22" s="24"/>
      <c r="C22" s="28" t="s">
        <v>20</v>
      </c>
      <c r="D22" s="29">
        <v>0</v>
      </c>
      <c r="E22" s="29">
        <f>+E9-E14+E18</f>
        <v>553651819.13999987</v>
      </c>
      <c r="F22" s="29">
        <f>+F9-F14+F18</f>
        <v>930923002.05999994</v>
      </c>
      <c r="G22" s="30"/>
    </row>
    <row r="23" spans="1:7" x14ac:dyDescent="0.2">
      <c r="A23" s="1"/>
      <c r="B23" s="24"/>
      <c r="C23" s="28" t="s">
        <v>21</v>
      </c>
      <c r="D23" s="29">
        <f>+D22-D12</f>
        <v>30061018.039999999</v>
      </c>
      <c r="E23" s="29">
        <f>+E22-E12</f>
        <v>560736066.69999981</v>
      </c>
      <c r="F23" s="29">
        <f>+F22-F12</f>
        <v>938007249.61999989</v>
      </c>
      <c r="G23" s="30"/>
    </row>
    <row r="24" spans="1:7" x14ac:dyDescent="0.2">
      <c r="A24" s="1"/>
      <c r="B24" s="24"/>
      <c r="C24" s="28" t="s">
        <v>22</v>
      </c>
      <c r="D24" s="29">
        <f>+D23-D18</f>
        <v>30061018.039999999</v>
      </c>
      <c r="E24" s="29">
        <f>+E23-E18</f>
        <v>-82947855.100000381</v>
      </c>
      <c r="F24" s="29">
        <f>+F23-F18</f>
        <v>294323327.81999969</v>
      </c>
      <c r="G24" s="30"/>
    </row>
    <row r="25" spans="1:7" ht="12.75" thickBot="1" x14ac:dyDescent="0.25">
      <c r="A25" s="1"/>
      <c r="B25" s="39"/>
      <c r="C25" s="40"/>
      <c r="D25" s="40"/>
      <c r="E25" s="41"/>
      <c r="F25" s="42"/>
      <c r="G25" s="27"/>
    </row>
    <row r="26" spans="1:7" ht="12.75" thickBot="1" x14ac:dyDescent="0.25">
      <c r="A26" s="1"/>
      <c r="B26" s="43" t="s">
        <v>23</v>
      </c>
      <c r="C26" s="44"/>
      <c r="D26" s="45" t="s">
        <v>24</v>
      </c>
      <c r="E26" s="46" t="s">
        <v>6</v>
      </c>
      <c r="F26" s="45" t="s">
        <v>25</v>
      </c>
      <c r="G26" s="19"/>
    </row>
    <row r="27" spans="1:7" x14ac:dyDescent="0.2">
      <c r="A27" s="1"/>
      <c r="B27" s="24"/>
      <c r="C27" s="25"/>
      <c r="D27" s="25"/>
      <c r="E27" s="26"/>
      <c r="F27" s="25"/>
      <c r="G27" s="27"/>
    </row>
    <row r="28" spans="1:7" x14ac:dyDescent="0.2">
      <c r="A28" s="1"/>
      <c r="B28" s="35"/>
      <c r="C28" s="28" t="s">
        <v>26</v>
      </c>
      <c r="D28" s="29">
        <f>+D29+D30</f>
        <v>221398980.81</v>
      </c>
      <c r="E28" s="29">
        <f>+E29+E30</f>
        <v>48125012.509999998</v>
      </c>
      <c r="F28" s="29">
        <f t="shared" ref="F28" si="3">+F29+F30</f>
        <v>48125012.509999998</v>
      </c>
      <c r="G28" s="30"/>
    </row>
    <row r="29" spans="1:7" ht="12" customHeight="1" x14ac:dyDescent="0.2">
      <c r="A29" s="1"/>
      <c r="B29" s="24"/>
      <c r="C29" s="47" t="s">
        <v>27</v>
      </c>
      <c r="D29" s="26">
        <v>1624000</v>
      </c>
      <c r="E29" s="26">
        <v>48125012.509999998</v>
      </c>
      <c r="F29" s="33">
        <v>48125012.509999998</v>
      </c>
      <c r="G29" s="34"/>
    </row>
    <row r="30" spans="1:7" ht="12" customHeight="1" x14ac:dyDescent="0.2">
      <c r="A30" s="1"/>
      <c r="B30" s="24"/>
      <c r="C30" s="47" t="s">
        <v>28</v>
      </c>
      <c r="D30" s="26">
        <v>219774980.81</v>
      </c>
      <c r="E30" s="26">
        <v>0</v>
      </c>
      <c r="F30" s="33">
        <v>0</v>
      </c>
      <c r="G30" s="34"/>
    </row>
    <row r="31" spans="1:7" x14ac:dyDescent="0.2">
      <c r="A31" s="1"/>
      <c r="B31" s="24"/>
      <c r="C31" s="25"/>
      <c r="D31" s="26"/>
      <c r="E31" s="26"/>
      <c r="F31" s="25"/>
      <c r="G31" s="27"/>
    </row>
    <row r="32" spans="1:7" x14ac:dyDescent="0.2">
      <c r="A32" s="1"/>
      <c r="B32" s="35"/>
      <c r="C32" s="28" t="s">
        <v>29</v>
      </c>
      <c r="D32" s="29">
        <f>+D24+D28</f>
        <v>251459998.84999999</v>
      </c>
      <c r="E32" s="29">
        <f t="shared" ref="E32:F32" si="4">+E24+E28</f>
        <v>-34822842.590000384</v>
      </c>
      <c r="F32" s="29">
        <f t="shared" si="4"/>
        <v>342448340.32999969</v>
      </c>
      <c r="G32" s="48"/>
    </row>
    <row r="33" spans="1:7" ht="12.75" thickBot="1" x14ac:dyDescent="0.25">
      <c r="A33" s="1"/>
      <c r="B33" s="39"/>
      <c r="C33" s="40"/>
      <c r="D33" s="40"/>
      <c r="E33" s="49"/>
      <c r="F33" s="40"/>
      <c r="G33" s="27"/>
    </row>
    <row r="34" spans="1:7" x14ac:dyDescent="0.2">
      <c r="A34" s="1"/>
      <c r="B34" s="50" t="s">
        <v>23</v>
      </c>
      <c r="C34" s="51"/>
      <c r="D34" s="52" t="s">
        <v>30</v>
      </c>
      <c r="E34" s="53" t="s">
        <v>6</v>
      </c>
      <c r="F34" s="54" t="s">
        <v>7</v>
      </c>
      <c r="G34" s="8"/>
    </row>
    <row r="35" spans="1:7" ht="12.75" thickBot="1" x14ac:dyDescent="0.25">
      <c r="A35" s="1"/>
      <c r="B35" s="55"/>
      <c r="C35" s="56"/>
      <c r="D35" s="57"/>
      <c r="E35" s="58"/>
      <c r="F35" s="59" t="s">
        <v>25</v>
      </c>
      <c r="G35" s="8"/>
    </row>
    <row r="36" spans="1:7" x14ac:dyDescent="0.2">
      <c r="A36" s="1"/>
      <c r="B36" s="60"/>
      <c r="C36" s="61"/>
      <c r="D36" s="62"/>
      <c r="E36" s="62"/>
      <c r="F36" s="63"/>
      <c r="G36" s="64"/>
    </row>
    <row r="37" spans="1:7" x14ac:dyDescent="0.2">
      <c r="A37" s="1"/>
      <c r="B37" s="65"/>
      <c r="C37" s="66" t="s">
        <v>31</v>
      </c>
      <c r="D37" s="67">
        <f>+D38+D39</f>
        <v>0</v>
      </c>
      <c r="E37" s="67">
        <f>+E38+E39</f>
        <v>0</v>
      </c>
      <c r="F37" s="67">
        <f t="shared" ref="F37" si="5">+F38+F39</f>
        <v>0</v>
      </c>
      <c r="G37" s="68"/>
    </row>
    <row r="38" spans="1:7" x14ac:dyDescent="0.2">
      <c r="A38" s="1"/>
      <c r="B38" s="60"/>
      <c r="C38" s="69" t="s">
        <v>32</v>
      </c>
      <c r="D38" s="62">
        <v>0</v>
      </c>
      <c r="E38" s="62">
        <v>0</v>
      </c>
      <c r="F38" s="62">
        <v>0</v>
      </c>
      <c r="G38" s="70"/>
    </row>
    <row r="39" spans="1:7" x14ac:dyDescent="0.2">
      <c r="A39" s="1"/>
      <c r="B39" s="60"/>
      <c r="C39" s="69" t="s">
        <v>33</v>
      </c>
      <c r="D39" s="62">
        <v>0</v>
      </c>
      <c r="E39" s="62">
        <v>0</v>
      </c>
      <c r="F39" s="71">
        <v>0</v>
      </c>
      <c r="G39" s="70"/>
    </row>
    <row r="40" spans="1:7" x14ac:dyDescent="0.2">
      <c r="A40" s="1"/>
      <c r="B40" s="65"/>
      <c r="C40" s="66" t="s">
        <v>34</v>
      </c>
      <c r="D40" s="67">
        <f>+D41+D42</f>
        <v>30061018.039999999</v>
      </c>
      <c r="E40" s="67">
        <f>+E41+E42</f>
        <v>7084247.5599999996</v>
      </c>
      <c r="F40" s="67">
        <f t="shared" ref="F40" si="6">+F41+F42</f>
        <v>7084247.5599999996</v>
      </c>
      <c r="G40" s="68"/>
    </row>
    <row r="41" spans="1:7" x14ac:dyDescent="0.2">
      <c r="A41" s="1"/>
      <c r="B41" s="60"/>
      <c r="C41" s="47" t="s">
        <v>35</v>
      </c>
      <c r="D41" s="72">
        <v>0</v>
      </c>
      <c r="E41" s="72">
        <v>7084247.5599999996</v>
      </c>
      <c r="F41" s="73">
        <v>7084247.5599999996</v>
      </c>
      <c r="G41" s="70"/>
    </row>
    <row r="42" spans="1:7" x14ac:dyDescent="0.2">
      <c r="A42" s="1"/>
      <c r="B42" s="60"/>
      <c r="C42" s="47" t="s">
        <v>36</v>
      </c>
      <c r="D42" s="72">
        <v>30061018.039999999</v>
      </c>
      <c r="E42" s="72">
        <v>0</v>
      </c>
      <c r="F42" s="73">
        <v>0</v>
      </c>
      <c r="G42" s="70"/>
    </row>
    <row r="43" spans="1:7" x14ac:dyDescent="0.2">
      <c r="A43" s="1"/>
      <c r="B43" s="60"/>
      <c r="C43" s="61"/>
      <c r="D43" s="74"/>
      <c r="E43" s="74"/>
      <c r="F43" s="61"/>
      <c r="G43" s="64"/>
    </row>
    <row r="44" spans="1:7" x14ac:dyDescent="0.2">
      <c r="A44" s="1"/>
      <c r="B44" s="75"/>
      <c r="C44" s="76" t="s">
        <v>37</v>
      </c>
      <c r="D44" s="77">
        <f>D37-D40</f>
        <v>-30061018.039999999</v>
      </c>
      <c r="E44" s="77">
        <f t="shared" ref="E44:F44" si="7">E37-E40</f>
        <v>-7084247.5599999996</v>
      </c>
      <c r="F44" s="77">
        <f t="shared" si="7"/>
        <v>-7084247.5599999996</v>
      </c>
      <c r="G44" s="78"/>
    </row>
    <row r="45" spans="1:7" ht="12.75" thickBot="1" x14ac:dyDescent="0.25">
      <c r="A45" s="1"/>
      <c r="B45" s="79"/>
      <c r="C45" s="80"/>
      <c r="D45" s="81"/>
      <c r="E45" s="81"/>
      <c r="F45" s="81"/>
      <c r="G45" s="78"/>
    </row>
    <row r="46" spans="1:7" x14ac:dyDescent="0.2">
      <c r="A46" s="1"/>
      <c r="B46" s="50" t="s">
        <v>23</v>
      </c>
      <c r="C46" s="51"/>
      <c r="D46" s="54" t="s">
        <v>5</v>
      </c>
      <c r="E46" s="53" t="s">
        <v>6</v>
      </c>
      <c r="F46" s="54" t="s">
        <v>7</v>
      </c>
      <c r="G46" s="8"/>
    </row>
    <row r="47" spans="1:7" ht="12.75" thickBot="1" x14ac:dyDescent="0.25">
      <c r="A47" s="1"/>
      <c r="B47" s="55"/>
      <c r="C47" s="56"/>
      <c r="D47" s="59" t="s">
        <v>24</v>
      </c>
      <c r="E47" s="58"/>
      <c r="F47" s="59" t="s">
        <v>25</v>
      </c>
      <c r="G47" s="8"/>
    </row>
    <row r="48" spans="1:7" x14ac:dyDescent="0.2">
      <c r="A48" s="1"/>
      <c r="B48" s="82"/>
      <c r="C48" s="83"/>
      <c r="D48" s="61"/>
      <c r="E48" s="74"/>
      <c r="F48" s="61"/>
      <c r="G48" s="64"/>
    </row>
    <row r="49" spans="1:7" x14ac:dyDescent="0.2">
      <c r="A49" s="1"/>
      <c r="B49" s="60"/>
      <c r="C49" s="61" t="s">
        <v>38</v>
      </c>
      <c r="D49" s="84">
        <f>+D10</f>
        <v>5240684780.1199989</v>
      </c>
      <c r="E49" s="84">
        <f>+E10</f>
        <v>1928492955.0999999</v>
      </c>
      <c r="F49" s="84">
        <f>+F10</f>
        <v>1928492955.0999999</v>
      </c>
      <c r="G49" s="70"/>
    </row>
    <row r="50" spans="1:7" x14ac:dyDescent="0.2">
      <c r="A50" s="1"/>
      <c r="B50" s="60"/>
      <c r="C50" s="61" t="s">
        <v>39</v>
      </c>
      <c r="D50" s="84">
        <f>D51-D52</f>
        <v>0</v>
      </c>
      <c r="E50" s="84">
        <f t="shared" ref="E50:F50" si="8">+E51-E52</f>
        <v>-7084247.5599999996</v>
      </c>
      <c r="F50" s="84">
        <f t="shared" si="8"/>
        <v>-7084247.5599999996</v>
      </c>
      <c r="G50" s="70"/>
    </row>
    <row r="51" spans="1:7" x14ac:dyDescent="0.2">
      <c r="A51" s="1"/>
      <c r="B51" s="60"/>
      <c r="C51" s="69" t="s">
        <v>32</v>
      </c>
      <c r="D51" s="84">
        <f>D38</f>
        <v>0</v>
      </c>
      <c r="E51" s="84">
        <f>+E38</f>
        <v>0</v>
      </c>
      <c r="F51" s="84">
        <f t="shared" ref="F51" si="9">+F38</f>
        <v>0</v>
      </c>
      <c r="G51" s="70"/>
    </row>
    <row r="52" spans="1:7" x14ac:dyDescent="0.2">
      <c r="A52" s="1"/>
      <c r="B52" s="60"/>
      <c r="C52" s="69" t="s">
        <v>35</v>
      </c>
      <c r="D52" s="84">
        <f>D41</f>
        <v>0</v>
      </c>
      <c r="E52" s="84">
        <f t="shared" ref="E52:F52" si="10">+E41</f>
        <v>7084247.5599999996</v>
      </c>
      <c r="F52" s="84">
        <f t="shared" si="10"/>
        <v>7084247.5599999996</v>
      </c>
      <c r="G52" s="70"/>
    </row>
    <row r="53" spans="1:7" x14ac:dyDescent="0.2">
      <c r="A53" s="1"/>
      <c r="B53" s="60"/>
      <c r="C53" s="61"/>
      <c r="D53" s="61"/>
      <c r="E53" s="74"/>
      <c r="F53" s="84"/>
      <c r="G53" s="70"/>
    </row>
    <row r="54" spans="1:7" x14ac:dyDescent="0.2">
      <c r="A54" s="1"/>
      <c r="B54" s="60"/>
      <c r="C54" s="61" t="s">
        <v>15</v>
      </c>
      <c r="D54" s="84">
        <f>+D15</f>
        <v>5240684780.1200008</v>
      </c>
      <c r="E54" s="84">
        <f>+E15</f>
        <v>1995083678.48</v>
      </c>
      <c r="F54" s="84">
        <f t="shared" ref="F54" si="11">+F15</f>
        <v>1653996609.03</v>
      </c>
      <c r="G54" s="70"/>
    </row>
    <row r="55" spans="1:7" x14ac:dyDescent="0.2">
      <c r="A55" s="1"/>
      <c r="B55" s="60"/>
      <c r="C55" s="61"/>
      <c r="D55" s="61"/>
      <c r="E55" s="74"/>
      <c r="F55" s="61"/>
      <c r="G55" s="64"/>
    </row>
    <row r="56" spans="1:7" x14ac:dyDescent="0.2">
      <c r="A56" s="1"/>
      <c r="B56" s="60"/>
      <c r="C56" s="61" t="s">
        <v>18</v>
      </c>
      <c r="D56" s="85">
        <f>+D19</f>
        <v>0</v>
      </c>
      <c r="E56" s="86">
        <f>+E19</f>
        <v>322848340.21000004</v>
      </c>
      <c r="F56" s="86">
        <f>+F19</f>
        <v>322848340.21000004</v>
      </c>
      <c r="G56" s="70"/>
    </row>
    <row r="57" spans="1:7" x14ac:dyDescent="0.2">
      <c r="A57" s="1"/>
      <c r="B57" s="60"/>
      <c r="C57" s="61"/>
      <c r="D57" s="61"/>
      <c r="E57" s="74"/>
      <c r="F57" s="61"/>
      <c r="G57" s="64"/>
    </row>
    <row r="58" spans="1:7" x14ac:dyDescent="0.2">
      <c r="A58" s="1"/>
      <c r="B58" s="65"/>
      <c r="C58" s="66" t="s">
        <v>40</v>
      </c>
      <c r="D58" s="87">
        <v>0</v>
      </c>
      <c r="E58" s="87">
        <f t="shared" ref="E58:F58" si="12">+E49+E50-E54+E56</f>
        <v>249173369.26999998</v>
      </c>
      <c r="F58" s="87">
        <f t="shared" si="12"/>
        <v>590260438.72000003</v>
      </c>
      <c r="G58" s="88"/>
    </row>
    <row r="59" spans="1:7" x14ac:dyDescent="0.2">
      <c r="A59" s="1"/>
      <c r="B59" s="65"/>
      <c r="C59" s="66" t="s">
        <v>41</v>
      </c>
      <c r="D59" s="87">
        <f>+D58-D50</f>
        <v>0</v>
      </c>
      <c r="E59" s="87">
        <f t="shared" ref="E59:F59" si="13">+E58-E50</f>
        <v>256257616.82999998</v>
      </c>
      <c r="F59" s="87">
        <f t="shared" si="13"/>
        <v>597344686.27999997</v>
      </c>
      <c r="G59" s="88"/>
    </row>
    <row r="60" spans="1:7" ht="12.75" thickBot="1" x14ac:dyDescent="0.25">
      <c r="A60" s="1"/>
      <c r="B60" s="89"/>
      <c r="C60" s="90"/>
      <c r="D60" s="90"/>
      <c r="E60" s="91"/>
      <c r="F60" s="90"/>
      <c r="G60" s="64"/>
    </row>
    <row r="61" spans="1:7" x14ac:dyDescent="0.2">
      <c r="A61" s="1"/>
      <c r="B61" s="50" t="s">
        <v>23</v>
      </c>
      <c r="C61" s="51"/>
      <c r="D61" s="92" t="s">
        <v>30</v>
      </c>
      <c r="E61" s="53" t="s">
        <v>6</v>
      </c>
      <c r="F61" s="54" t="s">
        <v>7</v>
      </c>
      <c r="G61" s="8"/>
    </row>
    <row r="62" spans="1:7" ht="12.75" thickBot="1" x14ac:dyDescent="0.25">
      <c r="A62" s="1"/>
      <c r="B62" s="55"/>
      <c r="C62" s="56"/>
      <c r="D62" s="93"/>
      <c r="E62" s="58"/>
      <c r="F62" s="59" t="s">
        <v>25</v>
      </c>
      <c r="G62" s="8"/>
    </row>
    <row r="63" spans="1:7" x14ac:dyDescent="0.2">
      <c r="A63" s="1"/>
      <c r="B63" s="82"/>
      <c r="C63" s="83"/>
      <c r="D63" s="61"/>
      <c r="E63" s="74"/>
      <c r="F63" s="61"/>
      <c r="G63" s="64"/>
    </row>
    <row r="64" spans="1:7" x14ac:dyDescent="0.2">
      <c r="A64" s="1"/>
      <c r="B64" s="60"/>
      <c r="C64" s="61" t="s">
        <v>12</v>
      </c>
      <c r="D64" s="84">
        <f>+D11</f>
        <v>948289406.63999999</v>
      </c>
      <c r="E64" s="84">
        <f>+E11</f>
        <v>231633202.69999999</v>
      </c>
      <c r="F64" s="84">
        <f t="shared" ref="F64" si="14">+F11</f>
        <v>231633202.69999999</v>
      </c>
      <c r="G64" s="70"/>
    </row>
    <row r="65" spans="1:7" x14ac:dyDescent="0.2">
      <c r="A65" s="1"/>
      <c r="B65" s="60"/>
      <c r="C65" s="61" t="s">
        <v>42</v>
      </c>
      <c r="D65" s="84">
        <f>+D66-D67</f>
        <v>-30061018.039999999</v>
      </c>
      <c r="E65" s="84">
        <f>+E66-E67</f>
        <v>0</v>
      </c>
      <c r="F65" s="84">
        <f t="shared" ref="F65" si="15">+F66-F67</f>
        <v>0</v>
      </c>
      <c r="G65" s="70"/>
    </row>
    <row r="66" spans="1:7" x14ac:dyDescent="0.2">
      <c r="A66" s="1"/>
      <c r="B66" s="60"/>
      <c r="C66" s="69" t="s">
        <v>33</v>
      </c>
      <c r="D66" s="84">
        <f>+D39</f>
        <v>0</v>
      </c>
      <c r="E66" s="84">
        <f>+E39</f>
        <v>0</v>
      </c>
      <c r="F66" s="84">
        <f t="shared" ref="F66" si="16">+F39</f>
        <v>0</v>
      </c>
      <c r="G66" s="70"/>
    </row>
    <row r="67" spans="1:7" x14ac:dyDescent="0.2">
      <c r="A67" s="1"/>
      <c r="B67" s="60"/>
      <c r="C67" s="69" t="s">
        <v>36</v>
      </c>
      <c r="D67" s="84">
        <f>+D42</f>
        <v>30061018.039999999</v>
      </c>
      <c r="E67" s="84">
        <f t="shared" ref="E67:F67" si="17">+E42</f>
        <v>0</v>
      </c>
      <c r="F67" s="84">
        <f t="shared" si="17"/>
        <v>0</v>
      </c>
      <c r="G67" s="70"/>
    </row>
    <row r="68" spans="1:7" x14ac:dyDescent="0.2">
      <c r="A68" s="1"/>
      <c r="B68" s="60"/>
      <c r="C68" s="61"/>
      <c r="D68" s="61"/>
      <c r="E68" s="61"/>
      <c r="F68" s="61"/>
      <c r="G68" s="64"/>
    </row>
    <row r="69" spans="1:7" x14ac:dyDescent="0.2">
      <c r="A69" s="1"/>
      <c r="B69" s="60"/>
      <c r="C69" s="61" t="s">
        <v>43</v>
      </c>
      <c r="D69" s="84">
        <f>+D16</f>
        <v>918228388.60000002</v>
      </c>
      <c r="E69" s="84">
        <f>+E16</f>
        <v>247990334.42000002</v>
      </c>
      <c r="F69" s="84">
        <f t="shared" ref="F69" si="18">+F16</f>
        <v>211806220.94999999</v>
      </c>
      <c r="G69" s="70"/>
    </row>
    <row r="70" spans="1:7" x14ac:dyDescent="0.2">
      <c r="A70" s="1"/>
      <c r="B70" s="60"/>
      <c r="C70" s="61"/>
      <c r="D70" s="61"/>
      <c r="E70" s="61"/>
      <c r="F70" s="61"/>
      <c r="G70" s="64"/>
    </row>
    <row r="71" spans="1:7" x14ac:dyDescent="0.2">
      <c r="A71" s="1"/>
      <c r="B71" s="60"/>
      <c r="C71" s="61" t="s">
        <v>19</v>
      </c>
      <c r="D71" s="85">
        <f>+D20</f>
        <v>0</v>
      </c>
      <c r="E71" s="86">
        <f t="shared" ref="E71:F71" si="19">+E20</f>
        <v>320835581.59000009</v>
      </c>
      <c r="F71" s="86">
        <f t="shared" si="19"/>
        <v>320835581.59000009</v>
      </c>
      <c r="G71" s="70"/>
    </row>
    <row r="72" spans="1:7" x14ac:dyDescent="0.2">
      <c r="A72" s="1"/>
      <c r="B72" s="60"/>
      <c r="C72" s="61"/>
      <c r="D72" s="61"/>
      <c r="E72" s="61"/>
      <c r="F72" s="61"/>
      <c r="G72" s="64"/>
    </row>
    <row r="73" spans="1:7" x14ac:dyDescent="0.2">
      <c r="A73" s="1"/>
      <c r="B73" s="65"/>
      <c r="C73" s="66" t="s">
        <v>44</v>
      </c>
      <c r="D73" s="87">
        <f>+D64+D65-D69+D71</f>
        <v>0</v>
      </c>
      <c r="E73" s="87">
        <f>+E64+E65-E69+E71</f>
        <v>304478449.87000006</v>
      </c>
      <c r="F73" s="87">
        <f t="shared" ref="F73" si="20">+F64+F65-F69+F71</f>
        <v>340662563.34000009</v>
      </c>
      <c r="G73" s="88"/>
    </row>
    <row r="74" spans="1:7" x14ac:dyDescent="0.2">
      <c r="A74" s="1"/>
      <c r="B74" s="75"/>
      <c r="C74" s="76" t="s">
        <v>45</v>
      </c>
      <c r="D74" s="94">
        <f>+D73-D65</f>
        <v>30061018.039999999</v>
      </c>
      <c r="E74" s="94">
        <f t="shared" ref="E74:F74" si="21">+E73-E65</f>
        <v>304478449.87000006</v>
      </c>
      <c r="F74" s="94">
        <f t="shared" si="21"/>
        <v>340662563.34000009</v>
      </c>
      <c r="G74" s="88"/>
    </row>
    <row r="75" spans="1:7" ht="12.75" thickBot="1" x14ac:dyDescent="0.25">
      <c r="A75" s="1"/>
      <c r="B75" s="79"/>
      <c r="C75" s="80"/>
      <c r="D75" s="95"/>
      <c r="E75" s="95"/>
      <c r="F75" s="95"/>
      <c r="G75" s="8"/>
    </row>
    <row r="76" spans="1:7" x14ac:dyDescent="0.2">
      <c r="A76" s="1"/>
      <c r="B76" s="1"/>
      <c r="C76" s="96" t="s">
        <v>46</v>
      </c>
      <c r="D76" s="96"/>
      <c r="E76" s="96"/>
      <c r="F76" s="96"/>
      <c r="G76" s="3"/>
    </row>
    <row r="77" spans="1:7" x14ac:dyDescent="0.2">
      <c r="A77" s="1"/>
      <c r="B77" s="1"/>
      <c r="C77" s="1" t="s">
        <v>47</v>
      </c>
      <c r="D77" s="1"/>
      <c r="E77" s="2"/>
      <c r="F77" s="1"/>
      <c r="G77" s="3"/>
    </row>
    <row r="78" spans="1:7" x14ac:dyDescent="0.2">
      <c r="A78" s="1"/>
      <c r="B78" s="1"/>
      <c r="C78" s="1"/>
      <c r="D78" s="1"/>
      <c r="E78" s="2"/>
      <c r="F78" s="1"/>
      <c r="G78" s="3"/>
    </row>
  </sheetData>
  <mergeCells count="28">
    <mergeCell ref="C76:F76"/>
    <mergeCell ref="B63:C63"/>
    <mergeCell ref="B74:B75"/>
    <mergeCell ref="C74:C75"/>
    <mergeCell ref="D74:D75"/>
    <mergeCell ref="E74:E75"/>
    <mergeCell ref="F74:F75"/>
    <mergeCell ref="F44:F45"/>
    <mergeCell ref="B46:C47"/>
    <mergeCell ref="E46:E47"/>
    <mergeCell ref="B48:C48"/>
    <mergeCell ref="B61:C62"/>
    <mergeCell ref="D61:D62"/>
    <mergeCell ref="E61:E62"/>
    <mergeCell ref="B26:C26"/>
    <mergeCell ref="B34:C35"/>
    <mergeCell ref="D34:D35"/>
    <mergeCell ref="E34:E35"/>
    <mergeCell ref="B44:B45"/>
    <mergeCell ref="C44:C45"/>
    <mergeCell ref="D44:D45"/>
    <mergeCell ref="E44:E45"/>
    <mergeCell ref="B2:F2"/>
    <mergeCell ref="B3:F3"/>
    <mergeCell ref="B4:F4"/>
    <mergeCell ref="B5:F5"/>
    <mergeCell ref="B6:C7"/>
    <mergeCell ref="E6:E7"/>
  </mergeCells>
  <pageMargins left="0" right="0" top="0" bottom="0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2021-05-18T20:58:34Z</cp:lastPrinted>
  <dcterms:created xsi:type="dcterms:W3CDTF">2021-05-18T20:57:57Z</dcterms:created>
  <dcterms:modified xsi:type="dcterms:W3CDTF">2021-05-18T20:59:07Z</dcterms:modified>
</cp:coreProperties>
</file>