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1\2T\"/>
    </mc:Choice>
  </mc:AlternateContent>
  <bookViews>
    <workbookView xWindow="0" yWindow="0" windowWidth="28800" windowHeight="12300"/>
  </bookViews>
  <sheets>
    <sheet name="Analitico Ingresos" sheetId="1" r:id="rId1"/>
  </sheets>
  <definedNames>
    <definedName name="_xlnm.Print_Area" localSheetId="0">'Analitico Ingresos'!$B$3:$J$53</definedName>
    <definedName name="_xlnm.Print_Titles" localSheetId="0">'Analitico Ingresos'!$3:$7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I48" i="1" s="1"/>
  <c r="H49" i="1"/>
  <c r="H48" i="1" s="1"/>
  <c r="G49" i="1"/>
  <c r="F49" i="1"/>
  <c r="E49" i="1"/>
  <c r="E48" i="1" s="1"/>
  <c r="J48" i="1"/>
  <c r="G48" i="1"/>
  <c r="F48" i="1"/>
  <c r="J45" i="1"/>
  <c r="J44" i="1"/>
  <c r="J42" i="1" s="1"/>
  <c r="G44" i="1"/>
  <c r="J43" i="1"/>
  <c r="E42" i="1"/>
  <c r="J40" i="1"/>
  <c r="I40" i="1"/>
  <c r="H40" i="1"/>
  <c r="G40" i="1"/>
  <c r="F40" i="1"/>
  <c r="E40" i="1"/>
  <c r="J39" i="1"/>
  <c r="I39" i="1"/>
  <c r="H39" i="1"/>
  <c r="G39" i="1"/>
  <c r="F39" i="1"/>
  <c r="E39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J33" i="1"/>
  <c r="I33" i="1"/>
  <c r="I32" i="1" s="1"/>
  <c r="I51" i="1" s="1"/>
  <c r="H33" i="1"/>
  <c r="H32" i="1" s="1"/>
  <c r="H51" i="1" s="1"/>
  <c r="G33" i="1"/>
  <c r="F33" i="1"/>
  <c r="E33" i="1"/>
  <c r="E32" i="1" s="1"/>
  <c r="E51" i="1" s="1"/>
  <c r="J32" i="1"/>
  <c r="J51" i="1" s="1"/>
  <c r="G32" i="1"/>
  <c r="G51" i="1" s="1"/>
  <c r="F32" i="1"/>
  <c r="F51" i="1" s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<sst xmlns="http://schemas.openxmlformats.org/spreadsheetml/2006/main" count="63" uniqueCount="35">
  <si>
    <t>Municipio de la Ciudad de Monterrey</t>
  </si>
  <si>
    <t>Estado Analítico de Ingresos</t>
  </si>
  <si>
    <t>Del 1° de enero al 30 de junio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</si>
  <si>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</si>
  <si>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</si>
  <si>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</si>
  <si>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</si>
  <si>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</si>
  <si>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</si>
  <si>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</si>
  <si>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</si>
  <si>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</si>
  <si>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</si>
  <si>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</si>
  <si>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</si>
  <si>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</si>
  <si>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</si>
  <si>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</si>
  <si>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</si>
  <si>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</si>
  <si>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</si>
  <si>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</si>
  <si>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</si>
  <si>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</si>
  <si>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a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</si>
  <si>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</si>
  <si>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</si>
  <si>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</si>
  <si>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</si>
  <si>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Bajo protesta de decir verdad declaramos que los Estados Financieros y sus notas, son razonablemente correctos y son responsabilidad del emisor.</t>
  </si>
  <si>
    <t>Estado Analítico de Ingresos
Por Fuente de Financiamiento</t>
  </si>
  <si>
    <t>Ampliaciones y 
Reducciones</t>
  </si>
  <si>
    <t>Ingresos del Poder Ejecutivo Federal o Estatal y de los Municipios</t>
  </si>
  <si>
    <t>Ingresos de los Entes Públicos de los Poderes Legislativo y Judicial, de los Órganos Autónomos y del Sector Paramunicipal, así como de las Empresas Productivas del Estado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</si>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</sst>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37" fontId="3" fillId="2" borderId="1" xfId="1" applyNumberFormat="1" applyFont="1" applyFill="1" applyBorder="1" applyAlignment="1" applyProtection="1">
      <alignment horizontal="center"/>
    </xf>
    <xf numFmtId="37" fontId="3" fillId="2" borderId="2" xfId="1" applyNumberFormat="1" applyFont="1" applyFill="1" applyBorder="1" applyAlignment="1" applyProtection="1">
      <alignment horizontal="center"/>
    </xf>
    <xf numFmtId="37" fontId="3" fillId="2" borderId="3" xfId="1" applyNumberFormat="1" applyFont="1" applyFill="1" applyBorder="1" applyAlignment="1" applyProtection="1">
      <alignment horizontal="center"/>
    </xf>
    <xf numFmtId="37" fontId="4" fillId="2" borderId="4" xfId="1" applyNumberFormat="1" applyFont="1" applyFill="1" applyBorder="1" applyAlignment="1" applyProtection="1">
      <alignment horizontal="center"/>
      <protection locked="0"/>
    </xf>
    <xf numFmtId="37" fontId="4" fillId="2" borderId="0" xfId="1" applyNumberFormat="1" applyFont="1" applyFill="1" applyBorder="1" applyAlignment="1" applyProtection="1">
      <alignment horizontal="center"/>
      <protection locked="0"/>
    </xf>
    <xf numFmtId="37" fontId="4" fillId="2" borderId="5" xfId="1" applyNumberFormat="1" applyFont="1" applyFill="1" applyBorder="1" applyAlignment="1" applyProtection="1">
      <alignment horizontal="center"/>
      <protection locked="0"/>
    </xf>
    <xf numFmtId="37" fontId="4" fillId="2" borderId="4" xfId="1" applyNumberFormat="1" applyFont="1" applyFill="1" applyBorder="1" applyAlignment="1" applyProtection="1">
      <alignment horizontal="center"/>
    </xf>
    <xf numFmtId="37" fontId="4" fillId="2" borderId="0" xfId="1" applyNumberFormat="1" applyFont="1" applyFill="1" applyBorder="1" applyAlignment="1" applyProtection="1">
      <alignment horizontal="center"/>
    </xf>
    <xf numFmtId="37" fontId="4" fillId="2" borderId="5" xfId="1" applyNumberFormat="1" applyFont="1" applyFill="1" applyBorder="1" applyAlignment="1" applyProtection="1">
      <alignment horizontal="center"/>
    </xf>
    <xf numFmtId="37" fontId="4" fillId="2" borderId="6" xfId="1" applyNumberFormat="1" applyFont="1" applyFill="1" applyBorder="1" applyAlignment="1" applyProtection="1">
      <alignment horizontal="center"/>
    </xf>
    <xf numFmtId="37" fontId="4" fillId="2" borderId="7" xfId="1" applyNumberFormat="1" applyFont="1" applyFill="1" applyBorder="1" applyAlignment="1" applyProtection="1">
      <alignment horizontal="center"/>
    </xf>
    <xf numFmtId="37" fontId="4" fillId="2" borderId="8" xfId="1" applyNumberFormat="1" applyFont="1" applyFill="1" applyBorder="1" applyAlignment="1" applyProtection="1">
      <alignment horizontal="center"/>
    </xf>
    <xf numFmtId="0" fontId="5" fillId="3" borderId="0" xfId="2" applyFont="1" applyFill="1"/>
    <xf numFmtId="0" fontId="6" fillId="3" borderId="0" xfId="0" applyFont="1" applyFill="1"/>
    <xf numFmtId="0" fontId="5" fillId="3" borderId="0" xfId="2" applyFont="1" applyFill="1" applyAlignment="1">
      <alignment horizontal="center"/>
    </xf>
    <xf numFmtId="37" fontId="7" fillId="4" borderId="1" xfId="1" applyNumberFormat="1" applyFont="1" applyFill="1" applyBorder="1" applyAlignment="1" applyProtection="1">
      <alignment horizontal="center" vertical="center" wrapText="1"/>
    </xf>
    <xf numFmtId="37" fontId="7" fillId="4" borderId="2" xfId="1" applyNumberFormat="1" applyFont="1" applyFill="1" applyBorder="1" applyAlignment="1" applyProtection="1">
      <alignment horizontal="center" vertical="center"/>
    </xf>
    <xf numFmtId="37" fontId="7" fillId="4" borderId="3" xfId="1" applyNumberFormat="1" applyFont="1" applyFill="1" applyBorder="1" applyAlignment="1" applyProtection="1">
      <alignment horizontal="center" vertical="center"/>
    </xf>
    <xf numFmtId="37" fontId="7" fillId="4" borderId="9" xfId="1" applyNumberFormat="1" applyFont="1" applyFill="1" applyBorder="1" applyAlignment="1" applyProtection="1">
      <alignment horizontal="center"/>
    </xf>
    <xf numFmtId="37" fontId="7" fillId="4" borderId="10" xfId="1" applyNumberFormat="1" applyFont="1" applyFill="1" applyBorder="1" applyAlignment="1" applyProtection="1">
      <alignment horizontal="center"/>
    </xf>
    <xf numFmtId="37" fontId="7" fillId="4" borderId="11" xfId="1" applyNumberFormat="1" applyFont="1" applyFill="1" applyBorder="1" applyAlignment="1" applyProtection="1">
      <alignment horizontal="center"/>
    </xf>
    <xf numFmtId="37" fontId="7" fillId="4" borderId="12" xfId="1" applyNumberFormat="1" applyFont="1" applyFill="1" applyBorder="1" applyAlignment="1" applyProtection="1">
      <alignment horizontal="center" vertical="center" wrapText="1"/>
    </xf>
    <xf numFmtId="37" fontId="7" fillId="4" borderId="4" xfId="1" applyNumberFormat="1" applyFont="1" applyFill="1" applyBorder="1" applyAlignment="1" applyProtection="1">
      <alignment horizontal="center" vertical="center"/>
    </xf>
    <xf numFmtId="37" fontId="7" fillId="4" borderId="0" xfId="1" applyNumberFormat="1" applyFont="1" applyFill="1" applyBorder="1" applyAlignment="1" applyProtection="1">
      <alignment horizontal="center" vertical="center"/>
    </xf>
    <xf numFmtId="37" fontId="7" fillId="4" borderId="5" xfId="1" applyNumberFormat="1" applyFont="1" applyFill="1" applyBorder="1" applyAlignment="1" applyProtection="1">
      <alignment horizontal="center" vertical="center"/>
    </xf>
    <xf numFmtId="37" fontId="7" fillId="4" borderId="12" xfId="1" applyNumberFormat="1" applyFont="1" applyFill="1" applyBorder="1" applyAlignment="1" applyProtection="1">
      <alignment horizontal="center" vertical="center"/>
    </xf>
    <xf numFmtId="37" fontId="7" fillId="4" borderId="12" xfId="1" applyNumberFormat="1" applyFont="1" applyFill="1" applyBorder="1" applyAlignment="1" applyProtection="1">
      <alignment horizontal="center" wrapText="1"/>
    </xf>
    <xf numFmtId="37" fontId="7" fillId="4" borderId="6" xfId="1" applyNumberFormat="1" applyFont="1" applyFill="1" applyBorder="1" applyAlignment="1" applyProtection="1">
      <alignment horizontal="center" vertical="center"/>
    </xf>
    <xf numFmtId="37" fontId="7" fillId="4" borderId="7" xfId="1" applyNumberFormat="1" applyFont="1" applyFill="1" applyBorder="1" applyAlignment="1" applyProtection="1">
      <alignment horizontal="center" vertical="center"/>
    </xf>
    <xf numFmtId="37" fontId="7" fillId="4" borderId="8" xfId="1" applyNumberFormat="1" applyFont="1" applyFill="1" applyBorder="1" applyAlignment="1" applyProtection="1">
      <alignment horizontal="center" vertical="center"/>
    </xf>
    <xf numFmtId="37" fontId="7" fillId="4" borderId="12" xfId="1" applyNumberFormat="1" applyFont="1" applyFill="1" applyBorder="1" applyAlignment="1" applyProtection="1">
      <alignment horizontal="center"/>
    </xf>
    <xf numFmtId="0" fontId="8" fillId="3" borderId="1" xfId="2" applyFont="1" applyFill="1" applyBorder="1"/>
    <xf numFmtId="0" fontId="8" fillId="3" borderId="2" xfId="2" applyFont="1" applyFill="1" applyBorder="1"/>
    <xf numFmtId="0" fontId="8" fillId="3" borderId="3" xfId="2" applyFont="1" applyFill="1" applyBorder="1"/>
    <xf numFmtId="0" fontId="8" fillId="3" borderId="3" xfId="2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43" fontId="10" fillId="3" borderId="5" xfId="1" applyNumberFormat="1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3" fontId="2" fillId="0" borderId="0" xfId="1" applyNumberFormat="1" applyFont="1" applyAlignment="1" applyProtection="1">
      <alignment vertical="center"/>
      <protection locked="0"/>
    </xf>
    <xf numFmtId="43" fontId="10" fillId="3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wrapText="1"/>
    </xf>
    <xf numFmtId="43" fontId="8" fillId="0" borderId="8" xfId="1" applyFont="1" applyFill="1" applyBorder="1" applyAlignment="1">
      <alignment horizontal="center" vertical="center"/>
    </xf>
    <xf numFmtId="43" fontId="10" fillId="3" borderId="5" xfId="1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>
      <alignment horizontal="centerContinuous"/>
    </xf>
    <xf numFmtId="0" fontId="10" fillId="0" borderId="10" xfId="2" applyFont="1" applyFill="1" applyBorder="1" applyAlignment="1">
      <alignment horizontal="centerContinuous"/>
    </xf>
    <xf numFmtId="0" fontId="10" fillId="0" borderId="11" xfId="2" applyFont="1" applyFill="1" applyBorder="1" applyAlignment="1">
      <alignment horizontal="left" wrapText="1"/>
    </xf>
    <xf numFmtId="43" fontId="10" fillId="0" borderId="12" xfId="1" applyFont="1" applyFill="1" applyBorder="1" applyAlignment="1" applyProtection="1">
      <alignment horizontal="right" vertical="center"/>
    </xf>
    <xf numFmtId="43" fontId="10" fillId="0" borderId="13" xfId="1" applyFont="1" applyFill="1" applyBorder="1" applyAlignment="1">
      <alignment horizontal="center" vertical="center"/>
    </xf>
    <xf numFmtId="0" fontId="11" fillId="0" borderId="0" xfId="0" applyFont="1" applyFill="1"/>
    <xf numFmtId="43" fontId="2" fillId="0" borderId="2" xfId="1" applyFont="1" applyFill="1" applyBorder="1" applyAlignment="1">
      <alignment horizontal="center" vertical="center"/>
    </xf>
    <xf numFmtId="43" fontId="11" fillId="0" borderId="0" xfId="1" applyFont="1" applyFill="1" applyAlignment="1">
      <alignment vertical="center"/>
    </xf>
    <xf numFmtId="43" fontId="7" fillId="0" borderId="9" xfId="1" applyFont="1" applyFill="1" applyBorder="1" applyAlignment="1">
      <alignment horizontal="center" vertical="center" wrapText="1"/>
    </xf>
    <xf numFmtId="43" fontId="7" fillId="0" borderId="11" xfId="1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Border="1"/>
    <xf numFmtId="4" fontId="0" fillId="0" borderId="0" xfId="0" applyNumberFormat="1"/>
    <xf numFmtId="43" fontId="0" fillId="0" borderId="0" xfId="0" applyNumberFormat="1"/>
    <xf numFmtId="0" fontId="14" fillId="3" borderId="1" xfId="2" applyFont="1" applyFill="1" applyBorder="1"/>
    <xf numFmtId="0" fontId="14" fillId="3" borderId="2" xfId="2" applyFont="1" applyFill="1" applyBorder="1"/>
    <xf numFmtId="0" fontId="14" fillId="3" borderId="3" xfId="2" applyFont="1" applyFill="1" applyBorder="1"/>
    <xf numFmtId="0" fontId="14" fillId="3" borderId="1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wrapText="1"/>
    </xf>
    <xf numFmtId="43" fontId="10" fillId="3" borderId="14" xfId="1" applyNumberFormat="1" applyFont="1" applyFill="1" applyBorder="1" applyAlignment="1">
      <alignment vertical="center"/>
    </xf>
    <xf numFmtId="0" fontId="8" fillId="3" borderId="4" xfId="2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43" fontId="15" fillId="3" borderId="14" xfId="1" applyNumberFormat="1" applyFont="1" applyFill="1" applyBorder="1" applyAlignment="1" applyProtection="1">
      <alignment vertical="center" wrapText="1"/>
      <protection locked="0"/>
    </xf>
    <xf numFmtId="43" fontId="15" fillId="3" borderId="14" xfId="1" applyNumberFormat="1" applyFont="1" applyFill="1" applyBorder="1" applyAlignment="1">
      <alignment vertical="center" wrapText="1"/>
    </xf>
    <xf numFmtId="43" fontId="8" fillId="3" borderId="5" xfId="1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Border="1"/>
    <xf numFmtId="0" fontId="15" fillId="3" borderId="5" xfId="0" applyFont="1" applyFill="1" applyBorder="1" applyAlignment="1">
      <alignment vertical="center" wrapText="1"/>
    </xf>
    <xf numFmtId="43" fontId="9" fillId="3" borderId="14" xfId="1" applyNumberFormat="1" applyFont="1" applyFill="1" applyBorder="1" applyAlignment="1">
      <alignment vertical="center" wrapText="1"/>
    </xf>
    <xf numFmtId="0" fontId="10" fillId="3" borderId="4" xfId="2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5" xfId="0" applyFont="1" applyFill="1" applyBorder="1"/>
    <xf numFmtId="0" fontId="10" fillId="0" borderId="4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8" fillId="0" borderId="4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43" fontId="10" fillId="0" borderId="14" xfId="1" applyNumberFormat="1" applyFont="1" applyFill="1" applyBorder="1" applyAlignment="1">
      <alignment vertical="center"/>
    </xf>
    <xf numFmtId="0" fontId="10" fillId="3" borderId="9" xfId="2" applyFont="1" applyFill="1" applyBorder="1" applyAlignment="1">
      <alignment horizontal="centerContinuous"/>
    </xf>
    <xf numFmtId="0" fontId="10" fillId="3" borderId="10" xfId="2" applyFont="1" applyFill="1" applyBorder="1" applyAlignment="1">
      <alignment horizontal="centerContinuous"/>
    </xf>
    <xf numFmtId="0" fontId="10" fillId="3" borderId="11" xfId="2" applyFont="1" applyFill="1" applyBorder="1" applyAlignment="1">
      <alignment horizontal="left" wrapText="1" indent="1"/>
    </xf>
    <xf numFmtId="43" fontId="10" fillId="3" borderId="12" xfId="1" applyNumberFormat="1" applyFont="1" applyFill="1" applyBorder="1" applyAlignment="1">
      <alignment horizontal="right"/>
    </xf>
    <xf numFmtId="43" fontId="10" fillId="3" borderId="13" xfId="1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top" wrapText="1"/>
    </xf>
    <xf numFmtId="43" fontId="18" fillId="3" borderId="2" xfId="1" applyNumberFormat="1" applyFont="1" applyFill="1" applyBorder="1" applyAlignment="1">
      <alignment vertical="top" wrapText="1"/>
    </xf>
    <xf numFmtId="43" fontId="7" fillId="0" borderId="9" xfId="1" applyNumberFormat="1" applyFont="1" applyBorder="1" applyAlignment="1">
      <alignment horizontal="center" vertical="top" wrapText="1"/>
    </xf>
    <xf numFmtId="43" fontId="7" fillId="0" borderId="11" xfId="1" applyNumberFormat="1" applyFont="1" applyBorder="1" applyAlignment="1">
      <alignment horizontal="center" vertical="top" wrapText="1"/>
    </xf>
    <xf numFmtId="43" fontId="10" fillId="3" borderId="15" xfId="1" applyNumberFormat="1" applyFont="1" applyFill="1" applyBorder="1" applyAlignment="1">
      <alignment vertical="center"/>
    </xf>
    <xf numFmtId="0" fontId="12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3:AO54"/>
  <sheetViews>
    <sheetView showGridLines="0" tabSelected="1" zoomScale="70" zoomScaleNormal="70" workbookViewId="0">
      <selection activeCell="F13" sqref="F13"/>
    </sheetView>
  </sheetViews>
  <sheetFormatPr baseColWidth="10" defaultColWidth="10.85546875" defaultRowHeight="15" x14ac:dyDescent="0.25"/>
  <cols>
    <col min="1" max="1" width="3.85546875" customWidth="1"/>
    <col min="2" max="3" width="11.42578125" customWidth="1"/>
    <col min="4" max="4" width="30.28515625" customWidth="1"/>
    <col min="5" max="9" width="21" customWidth="1"/>
    <col min="10" max="10" width="20.7109375" bestFit="1" customWidth="1"/>
    <col min="11" max="11" width="24.85546875" customWidth="1"/>
    <col min="12" max="12" width="17.85546875" bestFit="1" customWidth="1"/>
    <col min="13" max="13" width="18.5703125" bestFit="1" customWidth="1"/>
    <col min="14" max="14" width="16.85546875" bestFit="1" customWidth="1"/>
    <col min="15" max="15" width="18.5703125" bestFit="1" customWidth="1"/>
    <col min="16" max="17" width="18.140625" bestFit="1" customWidth="1"/>
    <col min="18" max="18" width="16.85546875" bestFit="1" customWidth="1"/>
    <col min="19" max="19" width="17.42578125" bestFit="1" customWidth="1"/>
    <col min="20" max="20" width="18.7109375" bestFit="1" customWidth="1"/>
    <col min="21" max="21" width="17.85546875" bestFit="1" customWidth="1"/>
    <col min="22" max="23" width="19.28515625" bestFit="1" customWidth="1"/>
    <col min="24" max="24" width="20.28515625" bestFit="1" customWidth="1"/>
    <col min="25" max="25" width="12.28515625" bestFit="1" customWidth="1"/>
  </cols>
  <sheetData>
    <row r="3" spans="2:10" ht="5.45" customHeight="1" x14ac:dyDescent="0.25">
      <c r="B3" s="1"/>
      <c r="C3" s="2"/>
      <c r="D3" s="2"/>
      <c r="E3" s="2"/>
      <c r="F3" s="2"/>
      <c r="G3" s="2"/>
      <c r="H3" s="2"/>
      <c r="I3" s="2"/>
      <c r="J3" s="3"/>
    </row>
    <row r="4" spans="2:10" x14ac:dyDescent="0.25">
      <c r="B4" s="4" t="s">
        <v>0</v>
      </c>
      <c r="C4" s="5"/>
      <c r="D4" s="5"/>
      <c r="E4" s="5"/>
      <c r="F4" s="5"/>
      <c r="G4" s="5"/>
      <c r="H4" s="5"/>
      <c r="I4" s="5"/>
      <c r="J4" s="6"/>
    </row>
    <row r="5" spans="2:10" x14ac:dyDescent="0.25">
      <c r="B5" s="7" t="s">
        <v>1</v>
      </c>
      <c r="C5" s="8"/>
      <c r="D5" s="8"/>
      <c r="E5" s="8"/>
      <c r="F5" s="8"/>
      <c r="G5" s="8"/>
      <c r="H5" s="8"/>
      <c r="I5" s="8"/>
      <c r="J5" s="9"/>
    </row>
    <row r="6" spans="2:10" x14ac:dyDescent="0.25">
      <c r="B6" s="10" t="s">
        <v>2</v>
      </c>
      <c r="C6" s="11"/>
      <c r="D6" s="11"/>
      <c r="E6" s="11"/>
      <c r="F6" s="11"/>
      <c r="G6" s="11"/>
      <c r="H6" s="11"/>
      <c r="I6" s="11"/>
      <c r="J6" s="12"/>
    </row>
    <row r="7" spans="2:10" x14ac:dyDescent="0.25">
      <c r="B7" s="13"/>
      <c r="C7" s="13"/>
      <c r="D7" s="13"/>
      <c r="E7" s="14"/>
      <c r="F7" s="15"/>
      <c r="G7" s="15"/>
      <c r="H7" s="15"/>
      <c r="I7" s="15"/>
      <c r="J7" s="15"/>
    </row>
    <row r="8" spans="2:10" x14ac:dyDescent="0.25">
      <c r="B8" s="16" t="s">
        <v>3</v>
      </c>
      <c r="C8" s="17"/>
      <c r="D8" s="18"/>
      <c r="E8" s="19" t="s">
        <v>4</v>
      </c>
      <c r="F8" s="20"/>
      <c r="G8" s="20"/>
      <c r="H8" s="20"/>
      <c r="I8" s="21"/>
      <c r="J8" s="22" t="s">
        <v>5</v>
      </c>
    </row>
    <row r="9" spans="2:10" ht="26.25" x14ac:dyDescent="0.25">
      <c r="B9" s="23"/>
      <c r="C9" s="24"/>
      <c r="D9" s="25"/>
      <c r="E9" s="26" t="s">
        <v>6</v>
      </c>
      <c r="F9" s="27" t="s">
        <v>7</v>
      </c>
      <c r="G9" s="26" t="s">
        <v>8</v>
      </c>
      <c r="H9" s="26" t="s">
        <v>9</v>
      </c>
      <c r="I9" s="26" t="s">
        <v>10</v>
      </c>
      <c r="J9" s="22"/>
    </row>
    <row r="10" spans="2:10" x14ac:dyDescent="0.25">
      <c r="B10" s="28"/>
      <c r="C10" s="29"/>
      <c r="D10" s="30"/>
      <c r="E10" s="31" t="s">
        <v>11</v>
      </c>
      <c r="F10" s="31" t="s">
        <v>12</v>
      </c>
      <c r="G10" s="31" t="s">
        <v>13</v>
      </c>
      <c r="H10" s="31" t="s">
        <v>14</v>
      </c>
      <c r="I10" s="31" t="s">
        <v>15</v>
      </c>
      <c r="J10" s="31" t="s">
        <v>16</v>
      </c>
    </row>
    <row r="11" spans="2:10" x14ac:dyDescent="0.25">
      <c r="B11" s="32"/>
      <c r="C11" s="33"/>
      <c r="D11" s="34"/>
      <c r="E11" s="35"/>
      <c r="F11" s="36"/>
      <c r="G11" s="36"/>
      <c r="H11" s="36"/>
      <c r="I11" s="37"/>
      <c r="J11" s="36"/>
    </row>
    <row r="12" spans="2:10" x14ac:dyDescent="0.25">
      <c r="B12" s="38" t="s">
        <v>17</v>
      </c>
      <c r="C12" s="39"/>
      <c r="D12" s="40"/>
      <c r="E12" s="41">
        <v>1982069667.01</v>
      </c>
      <c r="F12" s="41">
        <v>0</v>
      </c>
      <c r="G12" s="41">
        <v>1982069667.01</v>
      </c>
      <c r="H12" s="41">
        <v>1429432773.74</v>
      </c>
      <c r="I12" s="41">
        <v>1429432773.74</v>
      </c>
      <c r="J12" s="41">
        <v>-552636893.26999998</v>
      </c>
    </row>
    <row r="13" spans="2:10" ht="15" customHeight="1" x14ac:dyDescent="0.25">
      <c r="B13" s="38" t="s">
        <v>18</v>
      </c>
      <c r="C13" s="39"/>
      <c r="D13" s="40"/>
      <c r="E13" s="41"/>
      <c r="F13" s="41"/>
      <c r="G13" s="41"/>
      <c r="H13" s="41"/>
      <c r="I13" s="41"/>
      <c r="J13" s="41"/>
    </row>
    <row r="14" spans="2:10" ht="15" customHeight="1" x14ac:dyDescent="0.25">
      <c r="B14" s="38" t="s">
        <v>19</v>
      </c>
      <c r="C14" s="39"/>
      <c r="D14" s="40"/>
      <c r="E14" s="41"/>
      <c r="F14" s="41"/>
      <c r="G14" s="41"/>
      <c r="H14" s="41"/>
      <c r="I14" s="41"/>
      <c r="J14" s="41"/>
    </row>
    <row r="15" spans="2:10" x14ac:dyDescent="0.25">
      <c r="B15" s="38" t="s">
        <v>20</v>
      </c>
      <c r="C15" s="39"/>
      <c r="D15" s="40"/>
      <c r="E15" s="41">
        <v>278093458.31</v>
      </c>
      <c r="F15" s="41">
        <v>0</v>
      </c>
      <c r="G15" s="41">
        <v>278093458.31</v>
      </c>
      <c r="H15" s="41">
        <v>136767064.00999999</v>
      </c>
      <c r="I15" s="41">
        <v>136767064.00999999</v>
      </c>
      <c r="J15" s="41">
        <v>-141326394.30000001</v>
      </c>
    </row>
    <row r="16" spans="2:10" x14ac:dyDescent="0.25">
      <c r="B16" s="42" t="s">
        <v>21</v>
      </c>
      <c r="C16" s="43"/>
      <c r="D16" s="44"/>
      <c r="E16" s="41">
        <v>141702946.36000001</v>
      </c>
      <c r="F16" s="41">
        <v>0</v>
      </c>
      <c r="G16" s="41">
        <v>141702946.36000001</v>
      </c>
      <c r="H16" s="41">
        <v>78712948.680000007</v>
      </c>
      <c r="I16" s="41">
        <v>78712948.680000007</v>
      </c>
      <c r="J16" s="41">
        <v>-62989997.68</v>
      </c>
    </row>
    <row r="17" spans="1:41" ht="15.75" customHeight="1" x14ac:dyDescent="0.25">
      <c r="B17" s="42" t="s">
        <v>22</v>
      </c>
      <c r="C17" s="43"/>
      <c r="D17" s="44"/>
      <c r="E17" s="41">
        <v>295116297.26999998</v>
      </c>
      <c r="F17" s="41">
        <v>0</v>
      </c>
      <c r="G17" s="41">
        <v>295116297.26999998</v>
      </c>
      <c r="H17" s="41">
        <v>127208032.23</v>
      </c>
      <c r="I17" s="41">
        <v>127208032.23</v>
      </c>
      <c r="J17" s="41">
        <v>-167908265.03999999</v>
      </c>
    </row>
    <row r="18" spans="1:41" s="45" customFormat="1" ht="29.25" customHeight="1" x14ac:dyDescent="0.25">
      <c r="A18"/>
      <c r="B18" s="42" t="s">
        <v>23</v>
      </c>
      <c r="C18" s="43"/>
      <c r="D18" s="44"/>
      <c r="E18" s="41"/>
      <c r="F18" s="41"/>
      <c r="G18" s="41"/>
      <c r="H18" s="41"/>
      <c r="I18" s="41"/>
      <c r="J18" s="4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45" customFormat="1" ht="51.75" customHeight="1" x14ac:dyDescent="0.25">
      <c r="A19"/>
      <c r="B19" s="42" t="s">
        <v>24</v>
      </c>
      <c r="C19" s="43"/>
      <c r="D19" s="44"/>
      <c r="E19" s="41">
        <v>3413911595.71</v>
      </c>
      <c r="F19" s="41">
        <v>-114325253.64</v>
      </c>
      <c r="G19" s="41">
        <v>3299586342.0700002</v>
      </c>
      <c r="H19" s="41">
        <v>1803804351.8699999</v>
      </c>
      <c r="I19" s="41">
        <v>1803804351.8699999</v>
      </c>
      <c r="J19" s="41">
        <v>-1610107243.8399999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45" customFormat="1" ht="34.5" customHeight="1" x14ac:dyDescent="0.25">
      <c r="A20"/>
      <c r="B20" s="42" t="s">
        <v>25</v>
      </c>
      <c r="C20" s="43"/>
      <c r="D20" s="44"/>
      <c r="E20" s="41">
        <v>78080222.099999994</v>
      </c>
      <c r="F20" s="41">
        <v>5563151.2699999996</v>
      </c>
      <c r="G20" s="41">
        <v>83643373.370000005</v>
      </c>
      <c r="H20" s="41">
        <v>123996515.43000001</v>
      </c>
      <c r="I20" s="41">
        <v>123996515.43000001</v>
      </c>
      <c r="J20" s="41">
        <v>45916293.329999998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5" customHeight="1" x14ac:dyDescent="0.25">
      <c r="B21" s="42" t="s">
        <v>26</v>
      </c>
      <c r="C21" s="43"/>
      <c r="D21" s="44"/>
      <c r="E21" s="46"/>
      <c r="F21" s="47"/>
      <c r="G21" s="41"/>
      <c r="H21" s="41"/>
      <c r="I21" s="41"/>
      <c r="J21" s="41"/>
    </row>
    <row r="22" spans="1:41" x14ac:dyDescent="0.25">
      <c r="B22" s="48"/>
      <c r="C22" s="49"/>
      <c r="D22" s="50"/>
      <c r="E22" s="51"/>
      <c r="F22" s="52"/>
      <c r="G22" s="52"/>
      <c r="H22" s="52"/>
      <c r="I22" s="52"/>
      <c r="J22" s="52"/>
    </row>
    <row r="23" spans="1:41" x14ac:dyDescent="0.25">
      <c r="B23" s="53"/>
      <c r="C23" s="54"/>
      <c r="D23" s="55" t="s">
        <v>27</v>
      </c>
      <c r="E23" s="56">
        <f>SUM(E12:E22)</f>
        <v>6188974186.7600002</v>
      </c>
      <c r="F23" s="56">
        <f t="shared" ref="F23:I23" si="0">SUM(F12:F22)</f>
        <v>-108762102.37</v>
      </c>
      <c r="G23" s="56">
        <f t="shared" si="0"/>
        <v>6080212084.3900003</v>
      </c>
      <c r="H23" s="56">
        <f t="shared" si="0"/>
        <v>3699921685.9599996</v>
      </c>
      <c r="I23" s="56">
        <f t="shared" si="0"/>
        <v>3699921685.9599996</v>
      </c>
      <c r="J23" s="57">
        <f>J12+J15+J17+J19+J20+J16+J21+J18</f>
        <v>-2489052500.7999997</v>
      </c>
    </row>
    <row r="24" spans="1:41" x14ac:dyDescent="0.25">
      <c r="B24" s="58"/>
      <c r="C24" s="58"/>
      <c r="D24" s="58"/>
      <c r="E24" s="59"/>
      <c r="F24" s="59"/>
      <c r="G24" s="60"/>
      <c r="H24" s="61" t="s">
        <v>28</v>
      </c>
      <c r="I24" s="62"/>
      <c r="J24" s="63"/>
    </row>
    <row r="25" spans="1:41" x14ac:dyDescent="0.25">
      <c r="B25" s="64" t="s">
        <v>29</v>
      </c>
      <c r="C25" s="65"/>
      <c r="D25" s="66"/>
      <c r="E25" s="66"/>
      <c r="F25" s="66"/>
      <c r="G25" s="66"/>
      <c r="H25" s="66"/>
      <c r="I25" s="67"/>
      <c r="J25" s="68"/>
    </row>
    <row r="26" spans="1:41" x14ac:dyDescent="0.25">
      <c r="D26" s="69"/>
      <c r="E26" s="70"/>
      <c r="F26" s="70"/>
      <c r="G26" s="70"/>
      <c r="H26" s="70"/>
      <c r="I26" s="70"/>
      <c r="J26" s="70"/>
    </row>
    <row r="27" spans="1:41" x14ac:dyDescent="0.25">
      <c r="E27" s="71"/>
      <c r="F27" s="71"/>
      <c r="G27" s="71"/>
      <c r="H27" s="71"/>
      <c r="I27" s="71"/>
      <c r="J27" s="71"/>
    </row>
    <row r="28" spans="1:41" ht="15" customHeight="1" x14ac:dyDescent="0.25">
      <c r="B28" s="16" t="s">
        <v>30</v>
      </c>
      <c r="C28" s="17"/>
      <c r="D28" s="17"/>
      <c r="E28" s="19" t="s">
        <v>4</v>
      </c>
      <c r="F28" s="20"/>
      <c r="G28" s="20"/>
      <c r="H28" s="20"/>
      <c r="I28" s="21"/>
      <c r="J28" s="22" t="s">
        <v>5</v>
      </c>
    </row>
    <row r="29" spans="1:41" ht="26.25" x14ac:dyDescent="0.25">
      <c r="B29" s="23"/>
      <c r="C29" s="24"/>
      <c r="D29" s="24"/>
      <c r="E29" s="26" t="s">
        <v>6</v>
      </c>
      <c r="F29" s="27" t="s">
        <v>31</v>
      </c>
      <c r="G29" s="26" t="s">
        <v>8</v>
      </c>
      <c r="H29" s="26" t="s">
        <v>9</v>
      </c>
      <c r="I29" s="26" t="s">
        <v>10</v>
      </c>
      <c r="J29" s="22"/>
    </row>
    <row r="30" spans="1:41" x14ac:dyDescent="0.25">
      <c r="B30" s="28"/>
      <c r="C30" s="29"/>
      <c r="D30" s="29"/>
      <c r="E30" s="31" t="s">
        <v>11</v>
      </c>
      <c r="F30" s="31" t="s">
        <v>12</v>
      </c>
      <c r="G30" s="31" t="s">
        <v>13</v>
      </c>
      <c r="H30" s="31" t="s">
        <v>14</v>
      </c>
      <c r="I30" s="31" t="s">
        <v>15</v>
      </c>
      <c r="J30" s="31" t="s">
        <v>16</v>
      </c>
    </row>
    <row r="31" spans="1:41" x14ac:dyDescent="0.25">
      <c r="B31" s="72"/>
      <c r="C31" s="73"/>
      <c r="D31" s="74"/>
      <c r="E31" s="75"/>
      <c r="F31" s="75"/>
      <c r="G31" s="75"/>
      <c r="H31" s="75"/>
      <c r="I31" s="75"/>
      <c r="J31" s="75"/>
    </row>
    <row r="32" spans="1:41" ht="27.75" customHeight="1" x14ac:dyDescent="0.25">
      <c r="B32" s="76" t="s">
        <v>32</v>
      </c>
      <c r="C32" s="77"/>
      <c r="D32" s="78"/>
      <c r="E32" s="79">
        <f t="shared" ref="E32:I32" si="1">SUM(E33:E40)</f>
        <v>6188974186.7600002</v>
      </c>
      <c r="F32" s="79">
        <f t="shared" si="1"/>
        <v>-108762102.37</v>
      </c>
      <c r="G32" s="79">
        <f t="shared" si="1"/>
        <v>6080212084.3900003</v>
      </c>
      <c r="H32" s="79">
        <f t="shared" si="1"/>
        <v>3699921685.9599996</v>
      </c>
      <c r="I32" s="79">
        <f t="shared" si="1"/>
        <v>3699921685.9599996</v>
      </c>
      <c r="J32" s="79">
        <f>SUM(J33:J40)</f>
        <v>-2489052500.7999997</v>
      </c>
    </row>
    <row r="33" spans="2:10" x14ac:dyDescent="0.25">
      <c r="B33" s="80"/>
      <c r="C33" s="81" t="s">
        <v>17</v>
      </c>
      <c r="D33" s="82"/>
      <c r="E33" s="83">
        <f>E12</f>
        <v>1982069667.01</v>
      </c>
      <c r="F33" s="83">
        <f>F12</f>
        <v>0</v>
      </c>
      <c r="G33" s="83">
        <f t="shared" ref="G33:J33" si="2">G12</f>
        <v>1982069667.01</v>
      </c>
      <c r="H33" s="83">
        <f t="shared" si="2"/>
        <v>1429432773.74</v>
      </c>
      <c r="I33" s="83">
        <f t="shared" si="2"/>
        <v>1429432773.74</v>
      </c>
      <c r="J33" s="83">
        <f t="shared" si="2"/>
        <v>-552636893.26999998</v>
      </c>
    </row>
    <row r="34" spans="2:10" ht="15" customHeight="1" x14ac:dyDescent="0.25">
      <c r="B34" s="80"/>
      <c r="C34" s="81" t="s">
        <v>18</v>
      </c>
      <c r="D34" s="81"/>
      <c r="E34" s="83"/>
      <c r="F34" s="83"/>
      <c r="G34" s="83"/>
      <c r="H34" s="83"/>
      <c r="I34" s="83"/>
      <c r="J34" s="83"/>
    </row>
    <row r="35" spans="2:10" x14ac:dyDescent="0.25">
      <c r="B35" s="80"/>
      <c r="C35" s="81" t="s">
        <v>19</v>
      </c>
      <c r="D35" s="82"/>
      <c r="E35" s="83"/>
      <c r="F35" s="83"/>
      <c r="G35" s="83"/>
      <c r="H35" s="83"/>
      <c r="I35" s="83"/>
      <c r="J35" s="83"/>
    </row>
    <row r="36" spans="2:10" x14ac:dyDescent="0.25">
      <c r="B36" s="80"/>
      <c r="C36" s="81" t="s">
        <v>20</v>
      </c>
      <c r="D36" s="82"/>
      <c r="E36" s="83">
        <f t="shared" ref="E36:J38" si="3">E15</f>
        <v>278093458.31</v>
      </c>
      <c r="F36" s="83">
        <f t="shared" si="3"/>
        <v>0</v>
      </c>
      <c r="G36" s="83">
        <f t="shared" si="3"/>
        <v>278093458.31</v>
      </c>
      <c r="H36" s="83">
        <f t="shared" si="3"/>
        <v>136767064.00999999</v>
      </c>
      <c r="I36" s="83">
        <f t="shared" si="3"/>
        <v>136767064.00999999</v>
      </c>
      <c r="J36" s="83">
        <f t="shared" si="3"/>
        <v>-141326394.30000001</v>
      </c>
    </row>
    <row r="37" spans="2:10" x14ac:dyDescent="0.25">
      <c r="B37" s="80"/>
      <c r="C37" s="81" t="s">
        <v>21</v>
      </c>
      <c r="D37" s="82"/>
      <c r="E37" s="84">
        <f t="shared" si="3"/>
        <v>141702946.36000001</v>
      </c>
      <c r="F37" s="83">
        <f t="shared" si="3"/>
        <v>0</v>
      </c>
      <c r="G37" s="83">
        <f t="shared" si="3"/>
        <v>141702946.36000001</v>
      </c>
      <c r="H37" s="83">
        <f t="shared" si="3"/>
        <v>78712948.680000007</v>
      </c>
      <c r="I37" s="83">
        <f t="shared" si="3"/>
        <v>78712948.680000007</v>
      </c>
      <c r="J37" s="83">
        <f t="shared" si="3"/>
        <v>-62989997.68</v>
      </c>
    </row>
    <row r="38" spans="2:10" x14ac:dyDescent="0.25">
      <c r="B38" s="80"/>
      <c r="C38" s="81" t="s">
        <v>22</v>
      </c>
      <c r="D38" s="82"/>
      <c r="E38" s="84">
        <f t="shared" si="3"/>
        <v>295116297.26999998</v>
      </c>
      <c r="F38" s="83">
        <f t="shared" si="3"/>
        <v>0</v>
      </c>
      <c r="G38" s="83">
        <f t="shared" si="3"/>
        <v>295116297.26999998</v>
      </c>
      <c r="H38" s="83">
        <f t="shared" si="3"/>
        <v>127208032.23</v>
      </c>
      <c r="I38" s="83">
        <f t="shared" si="3"/>
        <v>127208032.23</v>
      </c>
      <c r="J38" s="83">
        <f t="shared" si="3"/>
        <v>-167908265.03999999</v>
      </c>
    </row>
    <row r="39" spans="2:10" ht="44.25" customHeight="1" x14ac:dyDescent="0.25">
      <c r="B39" s="80"/>
      <c r="C39" s="81" t="s">
        <v>24</v>
      </c>
      <c r="D39" s="82"/>
      <c r="E39" s="83">
        <f>E19</f>
        <v>3413911595.71</v>
      </c>
      <c r="F39" s="84">
        <f>F19</f>
        <v>-114325253.64</v>
      </c>
      <c r="G39" s="84">
        <f t="shared" ref="G39:J40" si="4">G19</f>
        <v>3299586342.0700002</v>
      </c>
      <c r="H39" s="84">
        <f t="shared" si="4"/>
        <v>1803804351.8699999</v>
      </c>
      <c r="I39" s="84">
        <f t="shared" si="4"/>
        <v>1803804351.8699999</v>
      </c>
      <c r="J39" s="84">
        <f t="shared" si="4"/>
        <v>-1610107243.8399999</v>
      </c>
    </row>
    <row r="40" spans="2:10" ht="30.75" customHeight="1" x14ac:dyDescent="0.25">
      <c r="B40" s="80"/>
      <c r="C40" s="81" t="s">
        <v>25</v>
      </c>
      <c r="D40" s="82"/>
      <c r="E40" s="85">
        <f>E20</f>
        <v>78080222.099999994</v>
      </c>
      <c r="F40" s="84">
        <f>F20</f>
        <v>5563151.2699999996</v>
      </c>
      <c r="G40" s="84">
        <f t="shared" si="4"/>
        <v>83643373.370000005</v>
      </c>
      <c r="H40" s="84">
        <f t="shared" si="4"/>
        <v>123996515.43000001</v>
      </c>
      <c r="I40" s="84">
        <f t="shared" si="4"/>
        <v>123996515.43000001</v>
      </c>
      <c r="J40" s="84">
        <f t="shared" si="4"/>
        <v>45916293.329999998</v>
      </c>
    </row>
    <row r="41" spans="2:10" x14ac:dyDescent="0.25">
      <c r="B41" s="80"/>
      <c r="C41" s="86"/>
      <c r="D41" s="87"/>
      <c r="E41" s="88"/>
      <c r="F41" s="83"/>
      <c r="G41" s="84"/>
      <c r="H41" s="83"/>
      <c r="I41" s="83"/>
      <c r="J41" s="88"/>
    </row>
    <row r="42" spans="2:10" ht="58.5" customHeight="1" x14ac:dyDescent="0.25">
      <c r="B42" s="76" t="s">
        <v>33</v>
      </c>
      <c r="C42" s="77"/>
      <c r="D42" s="78"/>
      <c r="E42" s="88">
        <f>SUM(E43:E46)</f>
        <v>0</v>
      </c>
      <c r="F42" s="88">
        <v>0</v>
      </c>
      <c r="G42" s="88">
        <v>0</v>
      </c>
      <c r="H42" s="88">
        <v>0</v>
      </c>
      <c r="I42" s="88">
        <v>0</v>
      </c>
      <c r="J42" s="88">
        <f t="shared" ref="J42" si="5">SUM(J43:J46)</f>
        <v>0</v>
      </c>
    </row>
    <row r="43" spans="2:10" ht="19.5" customHeight="1" x14ac:dyDescent="0.25">
      <c r="B43" s="89"/>
      <c r="C43" s="81" t="s">
        <v>18</v>
      </c>
      <c r="D43" s="82"/>
      <c r="E43" s="88">
        <v>0</v>
      </c>
      <c r="F43" s="88"/>
      <c r="G43" s="88"/>
      <c r="H43" s="88"/>
      <c r="I43" s="88"/>
      <c r="J43" s="88">
        <f>I42-E43</f>
        <v>0</v>
      </c>
    </row>
    <row r="44" spans="2:10" ht="19.5" customHeight="1" x14ac:dyDescent="0.25">
      <c r="B44" s="89"/>
      <c r="C44" s="90" t="s">
        <v>21</v>
      </c>
      <c r="D44" s="91"/>
      <c r="E44" s="88"/>
      <c r="F44" s="88">
        <v>0</v>
      </c>
      <c r="G44" s="88">
        <f>E45+F44</f>
        <v>0</v>
      </c>
      <c r="H44" s="88">
        <v>0</v>
      </c>
      <c r="I44" s="88">
        <v>0</v>
      </c>
      <c r="J44" s="88">
        <f>I43-E44</f>
        <v>0</v>
      </c>
    </row>
    <row r="45" spans="2:10" ht="30" customHeight="1" x14ac:dyDescent="0.25">
      <c r="B45" s="80"/>
      <c r="C45" s="81" t="s">
        <v>23</v>
      </c>
      <c r="D45" s="82"/>
      <c r="E45" s="88">
        <v>0</v>
      </c>
      <c r="F45" s="88"/>
      <c r="G45" s="88"/>
      <c r="H45" s="88"/>
      <c r="I45" s="88"/>
      <c r="J45" s="88">
        <f>I44-E45</f>
        <v>0</v>
      </c>
    </row>
    <row r="46" spans="2:10" ht="33.75" customHeight="1" x14ac:dyDescent="0.25">
      <c r="B46" s="80"/>
      <c r="C46" s="81" t="s">
        <v>25</v>
      </c>
      <c r="D46" s="82"/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</row>
    <row r="47" spans="2:10" x14ac:dyDescent="0.25">
      <c r="B47" s="92"/>
      <c r="C47" s="93"/>
      <c r="D47" s="94"/>
      <c r="E47" s="88"/>
      <c r="F47" s="88"/>
      <c r="G47" s="88">
        <v>0</v>
      </c>
      <c r="H47" s="88"/>
      <c r="I47" s="88"/>
      <c r="J47" s="88">
        <v>0</v>
      </c>
    </row>
    <row r="48" spans="2:10" x14ac:dyDescent="0.25">
      <c r="B48" s="95" t="s">
        <v>34</v>
      </c>
      <c r="C48" s="96"/>
      <c r="D48" s="97"/>
      <c r="E48" s="88">
        <f t="shared" ref="E48:I48" si="6">SUM(E49)</f>
        <v>0</v>
      </c>
      <c r="F48" s="88">
        <f t="shared" si="6"/>
        <v>0</v>
      </c>
      <c r="G48" s="88">
        <f t="shared" si="6"/>
        <v>0</v>
      </c>
      <c r="H48" s="88">
        <f t="shared" si="6"/>
        <v>0</v>
      </c>
      <c r="I48" s="88">
        <f t="shared" si="6"/>
        <v>0</v>
      </c>
      <c r="J48" s="88">
        <f>SUM(J49)</f>
        <v>0</v>
      </c>
    </row>
    <row r="49" spans="2:10" ht="19.5" customHeight="1" x14ac:dyDescent="0.25">
      <c r="B49" s="98"/>
      <c r="C49" s="99" t="s">
        <v>26</v>
      </c>
      <c r="D49" s="99"/>
      <c r="E49" s="88">
        <f>E21</f>
        <v>0</v>
      </c>
      <c r="F49" s="88">
        <f t="shared" ref="F49:J49" si="7">F21</f>
        <v>0</v>
      </c>
      <c r="G49" s="88">
        <f t="shared" si="7"/>
        <v>0</v>
      </c>
      <c r="H49" s="88">
        <f t="shared" si="7"/>
        <v>0</v>
      </c>
      <c r="I49" s="88">
        <f t="shared" si="7"/>
        <v>0</v>
      </c>
      <c r="J49" s="88">
        <f t="shared" si="7"/>
        <v>0</v>
      </c>
    </row>
    <row r="50" spans="2:10" x14ac:dyDescent="0.25">
      <c r="B50" s="48"/>
      <c r="C50" s="49"/>
      <c r="D50" s="50"/>
      <c r="E50" s="100"/>
      <c r="F50" s="100"/>
      <c r="G50" s="84"/>
      <c r="H50" s="100"/>
      <c r="I50" s="100"/>
      <c r="J50" s="84"/>
    </row>
    <row r="51" spans="2:10" x14ac:dyDescent="0.25">
      <c r="B51" s="101"/>
      <c r="C51" s="102"/>
      <c r="D51" s="103" t="s">
        <v>27</v>
      </c>
      <c r="E51" s="104">
        <f t="shared" ref="E51" si="8">E32+E42+E48</f>
        <v>6188974186.7600002</v>
      </c>
      <c r="F51" s="104">
        <f>F32+F42+F48</f>
        <v>-108762102.37</v>
      </c>
      <c r="G51" s="104">
        <f t="shared" ref="G51:I51" si="9">G32+G42+G48</f>
        <v>6080212084.3900003</v>
      </c>
      <c r="H51" s="104">
        <f t="shared" si="9"/>
        <v>3699921685.9599996</v>
      </c>
      <c r="I51" s="104">
        <f t="shared" si="9"/>
        <v>3699921685.9599996</v>
      </c>
      <c r="J51" s="105">
        <f>J32+J42+J48</f>
        <v>-2489052500.7999997</v>
      </c>
    </row>
    <row r="52" spans="2:10" x14ac:dyDescent="0.25">
      <c r="B52" s="106"/>
      <c r="C52" s="106"/>
      <c r="D52" s="106"/>
      <c r="E52" s="107"/>
      <c r="F52" s="107"/>
      <c r="G52" s="107"/>
      <c r="H52" s="108" t="s">
        <v>28</v>
      </c>
      <c r="I52" s="109"/>
      <c r="J52" s="110"/>
    </row>
    <row r="53" spans="2:10" x14ac:dyDescent="0.25">
      <c r="B53" s="111" t="s">
        <v>29</v>
      </c>
      <c r="C53" s="14"/>
      <c r="D53" s="14"/>
      <c r="E53" s="14"/>
      <c r="F53" s="14"/>
      <c r="G53" s="14"/>
      <c r="H53" s="14"/>
      <c r="I53" s="14"/>
      <c r="J53" s="14"/>
    </row>
    <row r="54" spans="2:10" x14ac:dyDescent="0.25">
      <c r="F54" s="71"/>
    </row>
  </sheetData>
  <mergeCells count="39">
    <mergeCell ref="B42:D42"/>
    <mergeCell ref="C43:D43"/>
    <mergeCell ref="C45:D45"/>
    <mergeCell ref="C46:D46"/>
    <mergeCell ref="C49:D49"/>
    <mergeCell ref="J51:J52"/>
    <mergeCell ref="H52:I52"/>
    <mergeCell ref="C35:D35"/>
    <mergeCell ref="C36:D36"/>
    <mergeCell ref="C37:D37"/>
    <mergeCell ref="C38:D38"/>
    <mergeCell ref="C39:D39"/>
    <mergeCell ref="C40:D40"/>
    <mergeCell ref="B28:D30"/>
    <mergeCell ref="E28:I28"/>
    <mergeCell ref="J28:J29"/>
    <mergeCell ref="B32:D32"/>
    <mergeCell ref="C33:D33"/>
    <mergeCell ref="C34:D34"/>
    <mergeCell ref="B18:D18"/>
    <mergeCell ref="B19:D19"/>
    <mergeCell ref="B20:D20"/>
    <mergeCell ref="B21:D21"/>
    <mergeCell ref="J23:J24"/>
    <mergeCell ref="E24:F24"/>
    <mergeCell ref="H24:I24"/>
    <mergeCell ref="B12:D12"/>
    <mergeCell ref="B13:D13"/>
    <mergeCell ref="B14:D14"/>
    <mergeCell ref="B15:D15"/>
    <mergeCell ref="B16:D16"/>
    <mergeCell ref="B17:D17"/>
    <mergeCell ref="B3:J3"/>
    <mergeCell ref="B4:J4"/>
    <mergeCell ref="B5:J5"/>
    <mergeCell ref="B6:J6"/>
    <mergeCell ref="B8:D10"/>
    <mergeCell ref="E8:I8"/>
    <mergeCell ref="J8:J9"/>
  </mergeCells>
  <printOptions horizontalCentered="1"/>
  <pageMargins left="0.31496062992125984" right="0.31496062992125984" top="0.35433070866141736" bottom="0.35433070866141736" header="0" footer="0"/>
  <pageSetup scale="74" fitToHeight="0" orientation="landscape" r:id="rId1"/>
  <rowBreaks count="1" manualBreakCount="1">
    <brk id="2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Analitico Ingresos</vt:lpstr>
      <vt:lpstr>'Analitico Ingresos'!Área_de_impresión</vt:lpstr>
      <vt:lpstr>'Analitico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2021-07-30T16:19:14Z</cp:lastPrinted>
  <dcterms:created xsi:type="dcterms:W3CDTF">2021-07-30T16:18:46Z</dcterms:created>
  <dcterms:modified xsi:type="dcterms:W3CDTF">2021-07-30T16:19:19Z</dcterms:modified>
</cp:coreProperties>
</file>