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ule\Desktop\AP 4to 2022\"/>
    </mc:Choice>
  </mc:AlternateContent>
  <xr:revisionPtr revIDLastSave="0" documentId="13_ncr:1_{7A4B354A-B8B2-4D2D-9A4D-9AABB6C98151}" xr6:coauthVersionLast="47" xr6:coauthVersionMax="47" xr10:uidLastSave="{00000000-0000-0000-0000-000000000000}"/>
  <bookViews>
    <workbookView xWindow="-120" yWindow="-120" windowWidth="29040" windowHeight="15720" tabRatio="793" xr2:uid="{00000000-000D-0000-FFFF-FFFF00000000}"/>
  </bookViews>
  <sheets>
    <sheet name="Analitico Ingresos" sheetId="1" r:id="rId1"/>
    <sheet name="Hoja1" sheetId="2" r:id="rId2"/>
  </sheets>
  <definedNames>
    <definedName name="_xlnm.Print_Titles" localSheetId="0">'Analitico Ingresos'!$3:$7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4" i="1" l="1"/>
  <c r="M45" i="1"/>
  <c r="M43" i="1"/>
  <c r="M23" i="1" l="1"/>
  <c r="L35" i="1" l="1"/>
  <c r="M35" i="1"/>
  <c r="K35" i="1"/>
  <c r="H40" i="1" l="1"/>
  <c r="H39" i="1"/>
  <c r="H38" i="1"/>
  <c r="H37" i="1"/>
  <c r="H36" i="1"/>
  <c r="H33" i="1"/>
  <c r="I49" i="1" l="1"/>
  <c r="J49" i="1"/>
  <c r="K49" i="1"/>
  <c r="L49" i="1"/>
  <c r="M49" i="1"/>
  <c r="M48" i="1" s="1"/>
  <c r="H49" i="1"/>
  <c r="J40" i="1" l="1"/>
  <c r="K40" i="1"/>
  <c r="L40" i="1"/>
  <c r="M40" i="1"/>
  <c r="I40" i="1"/>
  <c r="J39" i="1"/>
  <c r="K39" i="1"/>
  <c r="L39" i="1"/>
  <c r="M39" i="1"/>
  <c r="I39" i="1"/>
  <c r="J38" i="1"/>
  <c r="K38" i="1"/>
  <c r="L38" i="1"/>
  <c r="M38" i="1"/>
  <c r="I38" i="1"/>
  <c r="J37" i="1"/>
  <c r="K37" i="1"/>
  <c r="L37" i="1"/>
  <c r="M37" i="1"/>
  <c r="I37" i="1"/>
  <c r="J36" i="1"/>
  <c r="K36" i="1"/>
  <c r="L36" i="1"/>
  <c r="M36" i="1"/>
  <c r="I36" i="1"/>
  <c r="J33" i="1"/>
  <c r="K33" i="1"/>
  <c r="L33" i="1"/>
  <c r="M33" i="1"/>
  <c r="I33" i="1"/>
  <c r="H48" i="1" l="1"/>
  <c r="I48" i="1"/>
  <c r="K48" i="1"/>
  <c r="L48" i="1"/>
  <c r="H32" i="1"/>
  <c r="I32" i="1"/>
  <c r="J32" i="1"/>
  <c r="K32" i="1"/>
  <c r="L32" i="1"/>
  <c r="M32" i="1"/>
  <c r="I51" i="1" l="1"/>
  <c r="K51" i="1"/>
  <c r="L51" i="1"/>
  <c r="I23" i="1"/>
  <c r="J23" i="1"/>
  <c r="K23" i="1"/>
  <c r="L23" i="1"/>
  <c r="H23" i="1"/>
  <c r="H42" i="1" l="1"/>
  <c r="J48" i="1"/>
  <c r="J51" i="1" s="1"/>
  <c r="J44" i="1"/>
  <c r="M42" i="1" l="1"/>
  <c r="M51" i="1" l="1"/>
  <c r="H51" i="1"/>
</calcChain>
</file>

<file path=xl/sharedStrings.xml><?xml version="1.0" encoding="utf-8"?>
<sst xmlns="http://schemas.openxmlformats.org/spreadsheetml/2006/main" count="92" uniqueCount="64">
  <si>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</si>
  <si>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</si>
  <si>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</si>
  <si>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</si>
  <si>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</si>
  <si>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</si>
  <si>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</si>
  <si>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</si>
  <si>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</si>
  <si>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</si>
  <si>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</si>
  <si>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</si>
  <si>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</si>
  <si>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</si>
  <si>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</si>
  <si>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</si>
  <si>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</si>
  <si>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</si>
  <si>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</si>
  <si>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</si>
  <si>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</si>
  <si>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</si>
  <si>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Estado Analítico de Ingresos
Por Fuente de Financiamiento</t>
  </si>
  <si>
    <t>Ingresos derivados de financiamiento</t>
  </si>
  <si>
    <t>Ampliaciones y 
Reducciones</t>
  </si>
  <si>
    <t>(6= 5 - 1 )</t>
  </si>
  <si>
    <t>Municipio de la Ciudad de Monterrey</t>
  </si>
  <si>
    <t>Bajo protesta de decir verdad declaramos que los Estados Financieros y sus notas, son razonablemente correctos y son responsabilidad del emisor.</t>
  </si>
  <si>
    <t>Ingresos excedentes</t>
  </si>
  <si>
    <t>Ingresos por Ventas de Bienes, Prestación de Servicios y Otros Ingresos</t>
  </si>
  <si>
    <t>Ingresos del Poder Ejecutivo Federal o Estatal y de los Municipios</t>
  </si>
  <si>
    <t>Transferencias, Asignaciones, Subsidios y Subvenciones, y Pensiones y Jubilaciones</t>
  </si>
  <si>
    <t>Participaciones, Aportaciones, Convenios, Incentivos Derivados de la Colaboración Fiscal y Fondos Distintos a Aportaciones</t>
  </si>
  <si>
    <t>Ingresos de los Entes Públicos de los Poderes Legislativo y Judicial, de los Órganos Autónomos y del Sector Paramunicipal, así como de las Empresas Productivas del Estado</t>
  </si>
  <si>
    <t>NIVEL</t>
  </si>
  <si>
    <t>CLAVE</t>
  </si>
  <si>
    <t>DESCRIPCION</t>
  </si>
  <si>
    <t>ESTIMADO</t>
  </si>
  <si>
    <t>AMPLIREDUC</t>
  </si>
  <si>
    <t>MODIFICADO</t>
  </si>
  <si>
    <t>DEVENGADO</t>
  </si>
  <si>
    <t>RECAUDADO</t>
  </si>
  <si>
    <t>DIFERENCIA</t>
  </si>
  <si>
    <t>100000</t>
  </si>
  <si>
    <t>IMPUESTOS</t>
  </si>
  <si>
    <t>200000</t>
  </si>
  <si>
    <t>CUOTAS Y APORTACIONES DE SEGURIDAD SOCIAL</t>
  </si>
  <si>
    <t>300000</t>
  </si>
  <si>
    <t>CONTRIBUCIONES DE MEJORAS</t>
  </si>
  <si>
    <t>400000</t>
  </si>
  <si>
    <t>DERECHOS</t>
  </si>
  <si>
    <t>500000</t>
  </si>
  <si>
    <t>PRODUCTOS</t>
  </si>
  <si>
    <t>600000</t>
  </si>
  <si>
    <t>APROVECHAMIENTOS</t>
  </si>
  <si>
    <t>700000</t>
  </si>
  <si>
    <t>INGRESOS POR VENTAS DE BIENES, PRESTACIÓN DE SERVICIOS Y OTROS INGRESOS</t>
  </si>
  <si>
    <t>800000</t>
  </si>
  <si>
    <t>PARTICIPACIONES, APORTACIONES CONVENIOS, INCENTIVOS DERIVADOS DE LA COLABORACIÓN FISCAL Y FONDOS DISTINTOS A APORTACIONES</t>
  </si>
  <si>
    <t>900000</t>
  </si>
  <si>
    <t>TRANSFERENCIAS, ASIGNACIONES, SUBSIDIOS Y SUBVENCIONES, Y PENSIONES Y JUBILACIONES</t>
  </si>
  <si>
    <t>110000</t>
  </si>
  <si>
    <t xml:space="preserve">INGRESOS DERIVADOS DE FINANCIAMIENTOS </t>
  </si>
  <si>
    <t>Del 1°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</si>
</sst>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2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">
    <xf numFmtId="0" fontId="0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30" fillId="7" borderId="19" applyNumberFormat="0" applyAlignment="0" applyProtection="0"/>
    <xf numFmtId="0" fontId="31" fillId="8" borderId="20" applyNumberFormat="0" applyAlignment="0" applyProtection="0"/>
    <xf numFmtId="0" fontId="32" fillId="8" borderId="19" applyNumberFormat="0" applyAlignment="0" applyProtection="0"/>
    <xf numFmtId="0" fontId="33" fillId="0" borderId="21" applyNumberFormat="0" applyFill="0" applyAlignment="0" applyProtection="0"/>
    <xf numFmtId="0" fontId="34" fillId="9" borderId="22" applyNumberFormat="0" applyAlignment="0" applyProtection="0"/>
    <xf numFmtId="0" fontId="35" fillId="0" borderId="0" applyNumberFormat="0" applyFill="0" applyBorder="0" applyAlignment="0" applyProtection="0"/>
    <xf numFmtId="0" fontId="4" fillId="10" borderId="23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37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7" fillId="34" borderId="0" applyNumberFormat="0" applyBorder="0" applyAlignment="0" applyProtection="0"/>
  </cellStyleXfs>
  <cellXfs count="119">
    <xf numFmtId="0" fontId="0" fillId="0" borderId="0" xfId="0"/>
    <xf numFmtId="0" fontId="5" fillId="2" borderId="0" xfId="4" applyFont="1" applyFill="1"/>
    <xf numFmtId="0" fontId="6" fillId="2" borderId="0" xfId="0" applyFont="1" applyFill="1"/>
    <xf numFmtId="0" fontId="5" fillId="2" borderId="0" xfId="4" applyFont="1" applyFill="1" applyAlignment="1">
      <alignment horizontal="center"/>
    </xf>
    <xf numFmtId="0" fontId="1" fillId="2" borderId="1" xfId="4" applyFont="1" applyFill="1" applyBorder="1"/>
    <xf numFmtId="0" fontId="1" fillId="2" borderId="2" xfId="4" applyFont="1" applyFill="1" applyBorder="1"/>
    <xf numFmtId="0" fontId="1" fillId="2" borderId="3" xfId="4" applyFont="1" applyFill="1" applyBorder="1"/>
    <xf numFmtId="0" fontId="1" fillId="2" borderId="4" xfId="4" applyFont="1" applyFill="1" applyBorder="1" applyAlignment="1">
      <alignment horizontal="center"/>
    </xf>
    <xf numFmtId="0" fontId="9" fillId="2" borderId="5" xfId="4" applyFont="1" applyFill="1" applyBorder="1" applyAlignment="1">
      <alignment horizontal="left"/>
    </xf>
    <xf numFmtId="0" fontId="11" fillId="2" borderId="5" xfId="4" applyFont="1" applyFill="1" applyBorder="1" applyAlignment="1">
      <alignment horizontal="center" vertical="center"/>
    </xf>
    <xf numFmtId="0" fontId="10" fillId="0" borderId="0" xfId="0" applyFont="1"/>
    <xf numFmtId="0" fontId="12" fillId="2" borderId="11" xfId="0" applyFont="1" applyFill="1" applyBorder="1" applyAlignment="1">
      <alignment vertical="center" wrapText="1"/>
    </xf>
    <xf numFmtId="0" fontId="9" fillId="2" borderId="9" xfId="4" applyFont="1" applyFill="1" applyBorder="1" applyAlignment="1">
      <alignment horizontal="centerContinuous"/>
    </xf>
    <xf numFmtId="0" fontId="9" fillId="2" borderId="10" xfId="4" applyFont="1" applyFill="1" applyBorder="1" applyAlignment="1">
      <alignment horizontal="centerContinuous"/>
    </xf>
    <xf numFmtId="0" fontId="9" fillId="2" borderId="12" xfId="4" applyFont="1" applyFill="1" applyBorder="1" applyAlignment="1">
      <alignment horizontal="left" wrapText="1" indent="1"/>
    </xf>
    <xf numFmtId="0" fontId="15" fillId="2" borderId="2" xfId="0" applyFont="1" applyFill="1" applyBorder="1" applyAlignment="1">
      <alignment vertical="top" wrapText="1"/>
    </xf>
    <xf numFmtId="0" fontId="11" fillId="2" borderId="1" xfId="4" applyFont="1" applyFill="1" applyBorder="1"/>
    <xf numFmtId="0" fontId="11" fillId="2" borderId="2" xfId="4" applyFont="1" applyFill="1" applyBorder="1"/>
    <xf numFmtId="0" fontId="11" fillId="2" borderId="3" xfId="4" applyFont="1" applyFill="1" applyBorder="1"/>
    <xf numFmtId="0" fontId="11" fillId="2" borderId="3" xfId="4" applyFont="1" applyFill="1" applyBorder="1" applyAlignment="1">
      <alignment horizontal="center"/>
    </xf>
    <xf numFmtId="0" fontId="11" fillId="2" borderId="4" xfId="4" applyFont="1" applyFill="1" applyBorder="1" applyAlignment="1">
      <alignment horizontal="center"/>
    </xf>
    <xf numFmtId="0" fontId="19" fillId="2" borderId="0" xfId="0" applyFont="1" applyFill="1"/>
    <xf numFmtId="43" fontId="9" fillId="2" borderId="15" xfId="1" applyFont="1" applyFill="1" applyBorder="1" applyAlignment="1">
      <alignment horizontal="right"/>
    </xf>
    <xf numFmtId="43" fontId="15" fillId="2" borderId="2" xfId="1" applyFont="1" applyFill="1" applyBorder="1" applyAlignment="1">
      <alignment vertical="top" wrapText="1"/>
    </xf>
    <xf numFmtId="43" fontId="0" fillId="0" borderId="0" xfId="0" applyNumberFormat="1"/>
    <xf numFmtId="0" fontId="11" fillId="0" borderId="4" xfId="4" applyFont="1" applyBorder="1" applyAlignment="1">
      <alignment horizontal="center"/>
    </xf>
    <xf numFmtId="0" fontId="11" fillId="0" borderId="6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8" xfId="4" applyFont="1" applyBorder="1" applyAlignment="1">
      <alignment wrapText="1"/>
    </xf>
    <xf numFmtId="0" fontId="9" fillId="0" borderId="5" xfId="4" applyFont="1" applyBorder="1" applyAlignment="1">
      <alignment horizontal="center" vertical="center"/>
    </xf>
    <xf numFmtId="0" fontId="14" fillId="0" borderId="0" xfId="0" applyFont="1"/>
    <xf numFmtId="0" fontId="14" fillId="0" borderId="11" xfId="0" applyFont="1" applyBorder="1"/>
    <xf numFmtId="0" fontId="9" fillId="0" borderId="5" xfId="4" applyFont="1" applyBorder="1" applyAlignment="1">
      <alignment horizontal="left"/>
    </xf>
    <xf numFmtId="0" fontId="11" fillId="0" borderId="0" xfId="4" applyFont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1" fillId="0" borderId="5" xfId="4" applyFont="1" applyBorder="1" applyAlignment="1">
      <alignment horizontal="center" vertical="center"/>
    </xf>
    <xf numFmtId="43" fontId="12" fillId="0" borderId="13" xfId="1" applyFont="1" applyFill="1" applyBorder="1" applyAlignment="1" applyProtection="1">
      <alignment horizontal="right" vertical="center" wrapText="1"/>
      <protection locked="0"/>
    </xf>
    <xf numFmtId="43" fontId="11" fillId="0" borderId="14" xfId="1" applyFont="1" applyFill="1" applyBorder="1" applyAlignment="1">
      <alignment horizontal="right"/>
    </xf>
    <xf numFmtId="0" fontId="20" fillId="0" borderId="0" xfId="0" applyFont="1"/>
    <xf numFmtId="0" fontId="0" fillId="0" borderId="0" xfId="0" applyAlignment="1">
      <alignment vertical="center"/>
    </xf>
    <xf numFmtId="0" fontId="9" fillId="0" borderId="9" xfId="4" applyFont="1" applyBorder="1" applyAlignment="1">
      <alignment horizontal="centerContinuous"/>
    </xf>
    <xf numFmtId="0" fontId="9" fillId="0" borderId="10" xfId="4" applyFont="1" applyBorder="1" applyAlignment="1">
      <alignment horizontal="centerContinuous"/>
    </xf>
    <xf numFmtId="0" fontId="9" fillId="0" borderId="12" xfId="4" applyFont="1" applyBorder="1" applyAlignment="1">
      <alignment horizontal="left" wrapText="1"/>
    </xf>
    <xf numFmtId="0" fontId="18" fillId="0" borderId="0" xfId="0" applyFont="1"/>
    <xf numFmtId="0" fontId="19" fillId="0" borderId="0" xfId="0" applyFont="1"/>
    <xf numFmtId="0" fontId="7" fillId="0" borderId="0" xfId="0" applyFont="1"/>
    <xf numFmtId="0" fontId="6" fillId="0" borderId="0" xfId="0" applyFont="1"/>
    <xf numFmtId="0" fontId="12" fillId="2" borderId="0" xfId="0" applyFont="1" applyFill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4" fontId="0" fillId="0" borderId="0" xfId="0" applyNumberFormat="1"/>
    <xf numFmtId="43" fontId="9" fillId="2" borderId="11" xfId="1" applyFont="1" applyFill="1" applyBorder="1" applyAlignment="1" applyProtection="1">
      <alignment horizontal="right" vertical="center"/>
      <protection locked="0"/>
    </xf>
    <xf numFmtId="43" fontId="11" fillId="0" borderId="8" xfId="1" applyFont="1" applyFill="1" applyBorder="1" applyAlignment="1">
      <alignment horizontal="center" vertical="center"/>
    </xf>
    <xf numFmtId="43" fontId="9" fillId="0" borderId="15" xfId="1" applyFont="1" applyFill="1" applyBorder="1" applyAlignment="1" applyProtection="1">
      <alignment horizontal="right" vertical="center"/>
    </xf>
    <xf numFmtId="43" fontId="18" fillId="0" borderId="0" xfId="1" applyFont="1" applyFill="1" applyAlignment="1">
      <alignment vertical="center"/>
    </xf>
    <xf numFmtId="43" fontId="9" fillId="2" borderId="13" xfId="1" applyFont="1" applyFill="1" applyBorder="1" applyAlignment="1">
      <alignment vertical="center"/>
    </xf>
    <xf numFmtId="43" fontId="12" fillId="2" borderId="13" xfId="1" applyFont="1" applyFill="1" applyBorder="1" applyAlignment="1" applyProtection="1">
      <alignment vertical="center" wrapText="1"/>
      <protection locked="0"/>
    </xf>
    <xf numFmtId="43" fontId="12" fillId="2" borderId="13" xfId="1" applyFont="1" applyFill="1" applyBorder="1" applyAlignment="1">
      <alignment vertical="center" wrapText="1"/>
    </xf>
    <xf numFmtId="43" fontId="9" fillId="0" borderId="13" xfId="1" applyFont="1" applyFill="1" applyBorder="1" applyAlignment="1">
      <alignment vertical="center"/>
    </xf>
    <xf numFmtId="43" fontId="9" fillId="2" borderId="13" xfId="1" applyFont="1" applyFill="1" applyBorder="1" applyAlignment="1" applyProtection="1">
      <alignment horizontal="right" vertical="center"/>
      <protection locked="0"/>
    </xf>
    <xf numFmtId="43" fontId="11" fillId="2" borderId="11" xfId="1" applyFont="1" applyFill="1" applyBorder="1" applyAlignment="1" applyProtection="1">
      <alignment horizontal="right" vertical="center"/>
      <protection locked="0"/>
    </xf>
    <xf numFmtId="43" fontId="13" fillId="2" borderId="13" xfId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Protection="1">
      <protection locked="0"/>
    </xf>
    <xf numFmtId="43" fontId="0" fillId="0" borderId="0" xfId="1" applyFont="1" applyProtection="1">
      <protection locked="0"/>
    </xf>
    <xf numFmtId="43" fontId="0" fillId="0" borderId="0" xfId="1" applyFont="1"/>
    <xf numFmtId="37" fontId="17" fillId="35" borderId="15" xfId="1" applyNumberFormat="1" applyFont="1" applyFill="1" applyBorder="1" applyAlignment="1" applyProtection="1">
      <alignment horizontal="center" vertical="center"/>
    </xf>
    <xf numFmtId="37" fontId="17" fillId="35" borderId="15" xfId="1" applyNumberFormat="1" applyFont="1" applyFill="1" applyBorder="1" applyAlignment="1" applyProtection="1">
      <alignment horizontal="center" wrapText="1"/>
    </xf>
    <xf numFmtId="37" fontId="17" fillId="35" borderId="15" xfId="1" applyNumberFormat="1" applyFont="1" applyFill="1" applyBorder="1" applyAlignment="1" applyProtection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43" fontId="9" fillId="2" borderId="4" xfId="1" applyFont="1" applyFill="1" applyBorder="1" applyAlignment="1">
      <alignment vertical="center"/>
    </xf>
    <xf numFmtId="43" fontId="9" fillId="2" borderId="14" xfId="1" applyFont="1" applyFill="1" applyBorder="1" applyAlignment="1">
      <alignment vertical="center"/>
    </xf>
    <xf numFmtId="43" fontId="16" fillId="0" borderId="9" xfId="1" applyFont="1" applyBorder="1" applyAlignment="1">
      <alignment horizontal="center" vertical="top" wrapText="1"/>
    </xf>
    <xf numFmtId="43" fontId="16" fillId="0" borderId="12" xfId="1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9" fillId="2" borderId="5" xfId="4" applyFont="1" applyFill="1" applyBorder="1" applyAlignment="1">
      <alignment horizontal="left" wrapText="1"/>
    </xf>
    <xf numFmtId="0" fontId="9" fillId="2" borderId="0" xfId="4" applyFont="1" applyFill="1" applyAlignment="1">
      <alignment horizontal="left" wrapText="1"/>
    </xf>
    <xf numFmtId="0" fontId="9" fillId="2" borderId="11" xfId="4" applyFont="1" applyFill="1" applyBorder="1" applyAlignment="1">
      <alignment horizontal="left" wrapText="1"/>
    </xf>
    <xf numFmtId="43" fontId="9" fillId="0" borderId="4" xfId="1" applyFont="1" applyFill="1" applyBorder="1" applyAlignment="1">
      <alignment horizontal="center" vertical="center"/>
    </xf>
    <xf numFmtId="43" fontId="9" fillId="0" borderId="14" xfId="1" applyFont="1" applyFill="1" applyBorder="1" applyAlignment="1">
      <alignment horizontal="center" vertical="center"/>
    </xf>
    <xf numFmtId="43" fontId="16" fillId="0" borderId="9" xfId="1" applyFont="1" applyFill="1" applyBorder="1" applyAlignment="1">
      <alignment horizontal="center" vertical="center" wrapText="1"/>
    </xf>
    <xf numFmtId="43" fontId="16" fillId="0" borderId="12" xfId="1" applyFont="1" applyFill="1" applyBorder="1" applyAlignment="1">
      <alignment horizontal="center" vertical="center" wrapText="1"/>
    </xf>
    <xf numFmtId="37" fontId="17" fillId="35" borderId="1" xfId="1" applyNumberFormat="1" applyFont="1" applyFill="1" applyBorder="1" applyAlignment="1" applyProtection="1">
      <alignment horizontal="center" vertical="center" wrapText="1"/>
    </xf>
    <xf numFmtId="37" fontId="17" fillId="35" borderId="2" xfId="1" applyNumberFormat="1" applyFont="1" applyFill="1" applyBorder="1" applyAlignment="1" applyProtection="1">
      <alignment horizontal="center" vertical="center"/>
    </xf>
    <xf numFmtId="37" fontId="17" fillId="35" borderId="5" xfId="1" applyNumberFormat="1" applyFont="1" applyFill="1" applyBorder="1" applyAlignment="1" applyProtection="1">
      <alignment horizontal="center" vertical="center"/>
    </xf>
    <xf numFmtId="37" fontId="17" fillId="35" borderId="0" xfId="1" applyNumberFormat="1" applyFont="1" applyFill="1" applyBorder="1" applyAlignment="1" applyProtection="1">
      <alignment horizontal="center" vertical="center"/>
    </xf>
    <xf numFmtId="37" fontId="17" fillId="35" borderId="6" xfId="1" applyNumberFormat="1" applyFont="1" applyFill="1" applyBorder="1" applyAlignment="1" applyProtection="1">
      <alignment horizontal="center" vertical="center"/>
    </xf>
    <xf numFmtId="37" fontId="17" fillId="35" borderId="7" xfId="1" applyNumberFormat="1" applyFont="1" applyFill="1" applyBorder="1" applyAlignment="1" applyProtection="1">
      <alignment horizontal="center" vertical="center"/>
    </xf>
    <xf numFmtId="37" fontId="17" fillId="35" borderId="9" xfId="1" applyNumberFormat="1" applyFont="1" applyFill="1" applyBorder="1" applyAlignment="1" applyProtection="1">
      <alignment horizontal="center"/>
    </xf>
    <xf numFmtId="37" fontId="17" fillId="35" borderId="10" xfId="1" applyNumberFormat="1" applyFont="1" applyFill="1" applyBorder="1" applyAlignment="1" applyProtection="1">
      <alignment horizontal="center"/>
    </xf>
    <xf numFmtId="37" fontId="17" fillId="35" borderId="12" xfId="1" applyNumberFormat="1" applyFont="1" applyFill="1" applyBorder="1" applyAlignment="1" applyProtection="1">
      <alignment horizontal="center"/>
    </xf>
    <xf numFmtId="37" fontId="17" fillId="35" borderId="15" xfId="1" applyNumberFormat="1" applyFont="1" applyFill="1" applyBorder="1" applyAlignment="1" applyProtection="1">
      <alignment horizontal="center" vertical="center" wrapText="1"/>
    </xf>
    <xf numFmtId="43" fontId="20" fillId="0" borderId="2" xfId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37" fontId="8" fillId="3" borderId="1" xfId="1" applyNumberFormat="1" applyFont="1" applyFill="1" applyBorder="1" applyAlignment="1" applyProtection="1">
      <alignment horizontal="center"/>
    </xf>
    <xf numFmtId="37" fontId="8" fillId="3" borderId="2" xfId="1" applyNumberFormat="1" applyFont="1" applyFill="1" applyBorder="1" applyAlignment="1" applyProtection="1">
      <alignment horizontal="center"/>
    </xf>
    <xf numFmtId="37" fontId="8" fillId="3" borderId="3" xfId="1" applyNumberFormat="1" applyFont="1" applyFill="1" applyBorder="1" applyAlignment="1" applyProtection="1">
      <alignment horizontal="center"/>
    </xf>
    <xf numFmtId="37" fontId="17" fillId="3" borderId="5" xfId="1" applyNumberFormat="1" applyFont="1" applyFill="1" applyBorder="1" applyAlignment="1" applyProtection="1">
      <alignment horizontal="center"/>
      <protection locked="0"/>
    </xf>
    <xf numFmtId="37" fontId="17" fillId="3" borderId="0" xfId="1" applyNumberFormat="1" applyFont="1" applyFill="1" applyBorder="1" applyAlignment="1" applyProtection="1">
      <alignment horizontal="center"/>
      <protection locked="0"/>
    </xf>
    <xf numFmtId="37" fontId="17" fillId="3" borderId="11" xfId="1" applyNumberFormat="1" applyFont="1" applyFill="1" applyBorder="1" applyAlignment="1" applyProtection="1">
      <alignment horizontal="center"/>
      <protection locked="0"/>
    </xf>
    <xf numFmtId="37" fontId="17" fillId="3" borderId="5" xfId="1" applyNumberFormat="1" applyFont="1" applyFill="1" applyBorder="1" applyAlignment="1" applyProtection="1">
      <alignment horizontal="center"/>
    </xf>
    <xf numFmtId="37" fontId="17" fillId="3" borderId="0" xfId="1" applyNumberFormat="1" applyFont="1" applyFill="1" applyBorder="1" applyAlignment="1" applyProtection="1">
      <alignment horizontal="center"/>
    </xf>
    <xf numFmtId="37" fontId="17" fillId="3" borderId="11" xfId="1" applyNumberFormat="1" applyFont="1" applyFill="1" applyBorder="1" applyAlignment="1" applyProtection="1">
      <alignment horizontal="center"/>
    </xf>
    <xf numFmtId="37" fontId="17" fillId="3" borderId="6" xfId="1" applyNumberFormat="1" applyFont="1" applyFill="1" applyBorder="1" applyAlignment="1" applyProtection="1">
      <alignment horizontal="center"/>
    </xf>
    <xf numFmtId="37" fontId="17" fillId="3" borderId="7" xfId="1" applyNumberFormat="1" applyFont="1" applyFill="1" applyBorder="1" applyAlignment="1" applyProtection="1">
      <alignment horizontal="center"/>
    </xf>
    <xf numFmtId="37" fontId="17" fillId="3" borderId="8" xfId="1" applyNumberFormat="1" applyFont="1" applyFill="1" applyBorder="1" applyAlignment="1" applyProtection="1">
      <alignment horizontal="center"/>
    </xf>
    <xf numFmtId="37" fontId="17" fillId="35" borderId="3" xfId="1" applyNumberFormat="1" applyFont="1" applyFill="1" applyBorder="1" applyAlignment="1" applyProtection="1">
      <alignment horizontal="center" vertical="center"/>
    </xf>
    <xf numFmtId="37" fontId="17" fillId="35" borderId="11" xfId="1" applyNumberFormat="1" applyFont="1" applyFill="1" applyBorder="1" applyAlignment="1" applyProtection="1">
      <alignment horizontal="center" vertical="center"/>
    </xf>
    <xf numFmtId="37" fontId="17" fillId="35" borderId="8" xfId="1" applyNumberFormat="1" applyFont="1" applyFill="1" applyBorder="1" applyAlignment="1" applyProtection="1">
      <alignment horizontal="center" vertical="center"/>
    </xf>
  </cellXfs>
  <cellStyles count="148">
    <cellStyle name="20% - Énfasis1" xfId="125" builtinId="30" customBuiltin="1"/>
    <cellStyle name="20% - Énfasis2" xfId="129" builtinId="34" customBuiltin="1"/>
    <cellStyle name="20% - Énfasis3" xfId="133" builtinId="38" customBuiltin="1"/>
    <cellStyle name="20% - Énfasis4" xfId="137" builtinId="42" customBuiltin="1"/>
    <cellStyle name="20% - Énfasis5" xfId="141" builtinId="46" customBuiltin="1"/>
    <cellStyle name="20% - Énfasis6" xfId="145" builtinId="50" customBuiltin="1"/>
    <cellStyle name="40% - Énfasis1" xfId="126" builtinId="31" customBuiltin="1"/>
    <cellStyle name="40% - Énfasis2" xfId="130" builtinId="35" customBuiltin="1"/>
    <cellStyle name="40% - Énfasis3" xfId="134" builtinId="39" customBuiltin="1"/>
    <cellStyle name="40% - Énfasis4" xfId="138" builtinId="43" customBuiltin="1"/>
    <cellStyle name="40% - Énfasis5" xfId="142" builtinId="47" customBuiltin="1"/>
    <cellStyle name="40% - Énfasis6" xfId="146" builtinId="51" customBuiltin="1"/>
    <cellStyle name="60% - Énfasis1" xfId="127" builtinId="32" customBuiltin="1"/>
    <cellStyle name="60% - Énfasis2" xfId="131" builtinId="36" customBuiltin="1"/>
    <cellStyle name="60% - Énfasis3" xfId="135" builtinId="40" customBuiltin="1"/>
    <cellStyle name="60% - Énfasis4" xfId="139" builtinId="44" customBuiltin="1"/>
    <cellStyle name="60% - Énfasis5" xfId="143" builtinId="48" customBuiltin="1"/>
    <cellStyle name="60% - Énfasis6" xfId="147" builtinId="52" customBuiltin="1"/>
    <cellStyle name="Bueno" xfId="112" builtinId="26" customBuiltin="1"/>
    <cellStyle name="Cálculo" xfId="117" builtinId="22" customBuiltin="1"/>
    <cellStyle name="Celda de comprobación" xfId="119" builtinId="23" customBuiltin="1"/>
    <cellStyle name="Celda vinculada" xfId="118" builtinId="24" customBuiltin="1"/>
    <cellStyle name="Encabezado 1" xfId="108" builtinId="16" customBuiltin="1"/>
    <cellStyle name="Encabezado 4" xfId="111" builtinId="19" customBuiltin="1"/>
    <cellStyle name="Énfasis1" xfId="124" builtinId="29" customBuiltin="1"/>
    <cellStyle name="Énfasis2" xfId="128" builtinId="33" customBuiltin="1"/>
    <cellStyle name="Énfasis3" xfId="132" builtinId="37" customBuiltin="1"/>
    <cellStyle name="Énfasis4" xfId="136" builtinId="41" customBuiltin="1"/>
    <cellStyle name="Énfasis5" xfId="140" builtinId="45" customBuiltin="1"/>
    <cellStyle name="Énfasis6" xfId="144" builtinId="49" customBuiltin="1"/>
    <cellStyle name="Entrada" xfId="115" builtinId="20" customBuilti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Incorrecto" xfId="113" builtinId="27" customBuiltin="1"/>
    <cellStyle name="Millares" xfId="1" builtinId="3"/>
    <cellStyle name="Millares 2" xfId="2" xr:uid="{00000000-0005-0000-0000-000087000000}"/>
    <cellStyle name="Neutral" xfId="114" builtinId="28" customBuiltin="1"/>
    <cellStyle name="Normal" xfId="0" builtinId="0"/>
    <cellStyle name="Normal 2" xfId="3" xr:uid="{00000000-0005-0000-0000-00008A000000}"/>
    <cellStyle name="Normal 9" xfId="4" xr:uid="{00000000-0005-0000-0000-00008B000000}"/>
    <cellStyle name="Notas" xfId="121" builtinId="10" customBuiltin="1"/>
    <cellStyle name="Salida" xfId="116" builtinId="21" customBuiltin="1"/>
    <cellStyle name="Texto de advertencia" xfId="120" builtinId="11" customBuiltin="1"/>
    <cellStyle name="Texto explicativo" xfId="122" builtinId="53" customBuiltin="1"/>
    <cellStyle name="Título" xfId="107" builtinId="15" customBuiltin="1"/>
    <cellStyle name="Título 2" xfId="109" builtinId="17" customBuiltin="1"/>
    <cellStyle name="Título 3" xfId="110" builtinId="18" customBuiltin="1"/>
    <cellStyle name="Total" xfId="12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3:M54"/>
  <sheetViews>
    <sheetView showGridLines="0" tabSelected="1" view="pageBreakPreview" topLeftCell="E1" zoomScale="160" zoomScaleNormal="90" zoomScaleSheetLayoutView="160" workbookViewId="0">
      <selection activeCell="E4" sqref="E4:M4"/>
    </sheetView>
  </sheetViews>
  <sheetFormatPr baseColWidth="10" defaultColWidth="10.85546875" defaultRowHeight="15" x14ac:dyDescent="0.25"/>
  <cols>
    <col min="1" max="1" width="16.28515625" style="61" customWidth="1"/>
    <col min="2" max="2" width="13.5703125" style="61" customWidth="1"/>
    <col min="3" max="3" width="9" style="61" customWidth="1"/>
    <col min="4" max="4" width="3.85546875" style="61" customWidth="1"/>
    <col min="5" max="6" width="11.42578125" customWidth="1"/>
    <col min="7" max="7" width="30.28515625" customWidth="1"/>
    <col min="8" max="8" width="22.5703125" bestFit="1" customWidth="1"/>
    <col min="9" max="12" width="21" customWidth="1"/>
    <col min="13" max="13" width="20.7109375" bestFit="1" customWidth="1"/>
  </cols>
  <sheetData>
    <row r="3" spans="1:13" ht="5.45" customHeight="1" x14ac:dyDescent="0.25">
      <c r="E3" s="104"/>
      <c r="F3" s="105"/>
      <c r="G3" s="105"/>
      <c r="H3" s="105"/>
      <c r="I3" s="105"/>
      <c r="J3" s="105"/>
      <c r="K3" s="105"/>
      <c r="L3" s="105"/>
      <c r="M3" s="106"/>
    </row>
    <row r="4" spans="1:13" x14ac:dyDescent="0.25">
      <c r="E4" s="107" t="s">
        <v>26</v>
      </c>
      <c r="F4" s="108"/>
      <c r="G4" s="108"/>
      <c r="H4" s="108"/>
      <c r="I4" s="108"/>
      <c r="J4" s="108"/>
      <c r="K4" s="108"/>
      <c r="L4" s="108"/>
      <c r="M4" s="109"/>
    </row>
    <row r="5" spans="1:13" x14ac:dyDescent="0.25">
      <c r="E5" s="110" t="s">
        <v>0</v>
      </c>
      <c r="F5" s="111"/>
      <c r="G5" s="111"/>
      <c r="H5" s="111"/>
      <c r="I5" s="111"/>
      <c r="J5" s="111"/>
      <c r="K5" s="111"/>
      <c r="L5" s="111"/>
      <c r="M5" s="112"/>
    </row>
    <row r="6" spans="1:13" x14ac:dyDescent="0.25">
      <c r="E6" s="113" t="s">
        <v>63</v>
      </c>
      <c r="F6" s="114"/>
      <c r="G6" s="114"/>
      <c r="H6" s="114"/>
      <c r="I6" s="114"/>
      <c r="J6" s="114"/>
      <c r="K6" s="114"/>
      <c r="L6" s="114"/>
      <c r="M6" s="115"/>
    </row>
    <row r="7" spans="1:13" x14ac:dyDescent="0.25">
      <c r="E7" s="1"/>
      <c r="F7" s="1"/>
      <c r="G7" s="1"/>
      <c r="H7" s="2"/>
      <c r="I7" s="3"/>
      <c r="J7" s="3"/>
      <c r="K7" s="3"/>
      <c r="L7" s="3"/>
      <c r="M7" s="3"/>
    </row>
    <row r="8" spans="1:13" x14ac:dyDescent="0.25">
      <c r="E8" s="87" t="s">
        <v>1</v>
      </c>
      <c r="F8" s="88"/>
      <c r="G8" s="116"/>
      <c r="H8" s="93" t="s">
        <v>2</v>
      </c>
      <c r="I8" s="94"/>
      <c r="J8" s="94"/>
      <c r="K8" s="94"/>
      <c r="L8" s="95"/>
      <c r="M8" s="96" t="s">
        <v>3</v>
      </c>
    </row>
    <row r="9" spans="1:13" ht="26.25" x14ac:dyDescent="0.25">
      <c r="E9" s="89"/>
      <c r="F9" s="90"/>
      <c r="G9" s="117"/>
      <c r="H9" s="68" t="s">
        <v>4</v>
      </c>
      <c r="I9" s="69" t="s">
        <v>5</v>
      </c>
      <c r="J9" s="68" t="s">
        <v>6</v>
      </c>
      <c r="K9" s="68" t="s">
        <v>7</v>
      </c>
      <c r="L9" s="68" t="s">
        <v>8</v>
      </c>
      <c r="M9" s="96"/>
    </row>
    <row r="10" spans="1:13" x14ac:dyDescent="0.25">
      <c r="E10" s="91"/>
      <c r="F10" s="92"/>
      <c r="G10" s="118"/>
      <c r="H10" s="70" t="s">
        <v>9</v>
      </c>
      <c r="I10" s="70" t="s">
        <v>10</v>
      </c>
      <c r="J10" s="70" t="s">
        <v>11</v>
      </c>
      <c r="K10" s="70" t="s">
        <v>12</v>
      </c>
      <c r="L10" s="70" t="s">
        <v>13</v>
      </c>
      <c r="M10" s="70" t="s">
        <v>25</v>
      </c>
    </row>
    <row r="11" spans="1:13" x14ac:dyDescent="0.25">
      <c r="E11" s="16"/>
      <c r="F11" s="17"/>
      <c r="G11" s="18"/>
      <c r="H11" s="19"/>
      <c r="I11" s="20"/>
      <c r="J11" s="20"/>
      <c r="K11" s="20"/>
      <c r="L11" s="25"/>
      <c r="M11" s="20"/>
    </row>
    <row r="12" spans="1:13" ht="15.75" x14ac:dyDescent="0.25">
      <c r="A12" s="62"/>
      <c r="B12" s="62"/>
      <c r="C12" s="62"/>
      <c r="D12" s="62"/>
      <c r="E12" s="98" t="s">
        <v>14</v>
      </c>
      <c r="F12" s="99"/>
      <c r="G12" s="100"/>
      <c r="H12" s="50">
        <v>2281770937.5799999</v>
      </c>
      <c r="I12" s="50">
        <v>0</v>
      </c>
      <c r="J12" s="50">
        <v>2281770937.5799999</v>
      </c>
      <c r="K12" s="50">
        <v>2491065112.25</v>
      </c>
      <c r="L12" s="50">
        <v>2491065112.25</v>
      </c>
      <c r="M12" s="50">
        <v>209294174.66999999</v>
      </c>
    </row>
    <row r="13" spans="1:13" ht="15" customHeight="1" x14ac:dyDescent="0.25">
      <c r="A13" s="62"/>
      <c r="B13" s="62"/>
      <c r="C13" s="62"/>
      <c r="D13" s="62"/>
      <c r="E13" s="98" t="s">
        <v>15</v>
      </c>
      <c r="F13" s="99"/>
      <c r="G13" s="100"/>
      <c r="H13" s="50"/>
      <c r="I13" s="50"/>
      <c r="J13" s="50"/>
      <c r="K13" s="50"/>
      <c r="L13" s="50"/>
      <c r="M13" s="50"/>
    </row>
    <row r="14" spans="1:13" ht="15" customHeight="1" x14ac:dyDescent="0.25">
      <c r="A14" s="62"/>
      <c r="B14" s="62"/>
      <c r="C14" s="62"/>
      <c r="D14" s="62"/>
      <c r="E14" s="98" t="s">
        <v>16</v>
      </c>
      <c r="F14" s="99"/>
      <c r="G14" s="100"/>
      <c r="H14" s="50"/>
      <c r="I14" s="50"/>
      <c r="J14" s="50"/>
      <c r="K14" s="50"/>
      <c r="L14" s="50"/>
      <c r="M14" s="50"/>
    </row>
    <row r="15" spans="1:13" ht="15.75" x14ac:dyDescent="0.25">
      <c r="A15" s="62"/>
      <c r="B15" s="62"/>
      <c r="C15" s="62"/>
      <c r="D15" s="62"/>
      <c r="E15" s="98" t="s">
        <v>17</v>
      </c>
      <c r="F15" s="99"/>
      <c r="G15" s="100"/>
      <c r="H15" s="50">
        <v>268214704.19</v>
      </c>
      <c r="I15" s="50">
        <v>0</v>
      </c>
      <c r="J15" s="50">
        <v>268214704.19</v>
      </c>
      <c r="K15" s="50">
        <v>322226436.31</v>
      </c>
      <c r="L15" s="50">
        <v>322226436.31</v>
      </c>
      <c r="M15" s="50">
        <v>54011732.119999997</v>
      </c>
    </row>
    <row r="16" spans="1:13" ht="15.75" x14ac:dyDescent="0.25">
      <c r="A16" s="62"/>
      <c r="B16" s="62"/>
      <c r="C16" s="62"/>
      <c r="D16" s="62"/>
      <c r="E16" s="101" t="s">
        <v>18</v>
      </c>
      <c r="F16" s="102"/>
      <c r="G16" s="103"/>
      <c r="H16" s="50">
        <v>129665602.06999999</v>
      </c>
      <c r="I16" s="50">
        <v>0</v>
      </c>
      <c r="J16" s="50">
        <v>129665602.06999999</v>
      </c>
      <c r="K16" s="50">
        <v>282450959.55000001</v>
      </c>
      <c r="L16" s="50">
        <v>282450959.55000001</v>
      </c>
      <c r="M16" s="50">
        <v>152785357.47999999</v>
      </c>
    </row>
    <row r="17" spans="1:13" ht="15.75" customHeight="1" x14ac:dyDescent="0.25">
      <c r="A17" s="62"/>
      <c r="B17" s="62"/>
      <c r="C17" s="62"/>
      <c r="D17" s="62"/>
      <c r="E17" s="101" t="s">
        <v>19</v>
      </c>
      <c r="F17" s="102"/>
      <c r="G17" s="103"/>
      <c r="H17" s="50">
        <v>228099297.62</v>
      </c>
      <c r="I17" s="50">
        <v>0</v>
      </c>
      <c r="J17" s="50">
        <v>228099297.62</v>
      </c>
      <c r="K17" s="50">
        <v>416944854.25</v>
      </c>
      <c r="L17" s="50">
        <v>416944854.25</v>
      </c>
      <c r="M17" s="50">
        <v>188845556.63</v>
      </c>
    </row>
    <row r="18" spans="1:13" s="39" customFormat="1" ht="29.25" customHeight="1" x14ac:dyDescent="0.25">
      <c r="A18" s="63"/>
      <c r="B18" s="63"/>
      <c r="C18" s="63"/>
      <c r="D18" s="63"/>
      <c r="E18" s="101" t="s">
        <v>29</v>
      </c>
      <c r="F18" s="102"/>
      <c r="G18" s="103"/>
      <c r="H18" s="50">
        <v>0</v>
      </c>
      <c r="I18" s="50"/>
      <c r="J18" s="50"/>
      <c r="K18" s="50"/>
      <c r="L18" s="50"/>
      <c r="M18" s="50"/>
    </row>
    <row r="19" spans="1:13" s="39" customFormat="1" ht="51.75" customHeight="1" x14ac:dyDescent="0.25">
      <c r="A19" s="63"/>
      <c r="B19" s="63"/>
      <c r="C19" s="63"/>
      <c r="D19" s="63"/>
      <c r="E19" s="101" t="s">
        <v>32</v>
      </c>
      <c r="F19" s="102"/>
      <c r="G19" s="103"/>
      <c r="H19" s="50">
        <v>3612610374.0500002</v>
      </c>
      <c r="I19" s="50">
        <v>200143989.11000001</v>
      </c>
      <c r="J19" s="50">
        <v>3812754363.1599998</v>
      </c>
      <c r="K19" s="50">
        <v>4059192055.73</v>
      </c>
      <c r="L19" s="50">
        <v>4059192055.73</v>
      </c>
      <c r="M19" s="50">
        <v>446581681.68000001</v>
      </c>
    </row>
    <row r="20" spans="1:13" s="39" customFormat="1" ht="34.5" customHeight="1" x14ac:dyDescent="0.25">
      <c r="A20" s="63"/>
      <c r="B20" s="63"/>
      <c r="C20" s="63"/>
      <c r="D20" s="63"/>
      <c r="E20" s="101" t="s">
        <v>31</v>
      </c>
      <c r="F20" s="102"/>
      <c r="G20" s="103"/>
      <c r="H20" s="50">
        <v>76226930.909999996</v>
      </c>
      <c r="I20" s="50">
        <v>356429258.25999999</v>
      </c>
      <c r="J20" s="50">
        <v>432656189.17000002</v>
      </c>
      <c r="K20" s="50">
        <v>581912111.13</v>
      </c>
      <c r="L20" s="50">
        <v>581912111.13</v>
      </c>
      <c r="M20" s="50">
        <v>505685180.22000003</v>
      </c>
    </row>
    <row r="21" spans="1:13" ht="15" customHeight="1" x14ac:dyDescent="0.25">
      <c r="C21" s="64"/>
      <c r="D21" s="64"/>
      <c r="E21" s="101" t="s">
        <v>20</v>
      </c>
      <c r="F21" s="102"/>
      <c r="G21" s="103"/>
      <c r="H21" s="50">
        <v>329829392.31999999</v>
      </c>
      <c r="I21" s="58">
        <v>0</v>
      </c>
      <c r="J21" s="50">
        <v>329829392.31999999</v>
      </c>
      <c r="K21" s="50">
        <v>0</v>
      </c>
      <c r="L21" s="50">
        <v>0</v>
      </c>
      <c r="M21" s="50">
        <v>-329829392.31999999</v>
      </c>
    </row>
    <row r="22" spans="1:13" x14ac:dyDescent="0.25">
      <c r="E22" s="26"/>
      <c r="F22" s="27"/>
      <c r="G22" s="28"/>
      <c r="H22" s="51"/>
      <c r="I22" s="50"/>
      <c r="J22" s="50"/>
      <c r="K22" s="50"/>
      <c r="L22" s="50"/>
      <c r="M22" s="50"/>
    </row>
    <row r="23" spans="1:13" x14ac:dyDescent="0.25">
      <c r="E23" s="40"/>
      <c r="F23" s="41"/>
      <c r="G23" s="42" t="s">
        <v>21</v>
      </c>
      <c r="H23" s="52">
        <f>SUM(H12:H22)</f>
        <v>6926417238.7399998</v>
      </c>
      <c r="I23" s="52">
        <f t="shared" ref="I23:L23" si="0">SUM(I12:I22)</f>
        <v>556573247.37</v>
      </c>
      <c r="J23" s="52">
        <f t="shared" si="0"/>
        <v>7482990486.1099997</v>
      </c>
      <c r="K23" s="52">
        <f t="shared" si="0"/>
        <v>8153791529.2200003</v>
      </c>
      <c r="L23" s="52">
        <f t="shared" si="0"/>
        <v>8153791529.2200003</v>
      </c>
      <c r="M23" s="83">
        <f>SUM(M12:M21)</f>
        <v>1227374290.48</v>
      </c>
    </row>
    <row r="24" spans="1:13" x14ac:dyDescent="0.25">
      <c r="E24" s="43"/>
      <c r="F24" s="43"/>
      <c r="G24" s="43"/>
      <c r="H24" s="97"/>
      <c r="I24" s="97"/>
      <c r="J24" s="53"/>
      <c r="K24" s="85" t="s">
        <v>28</v>
      </c>
      <c r="L24" s="86"/>
      <c r="M24" s="84"/>
    </row>
    <row r="25" spans="1:13" x14ac:dyDescent="0.25">
      <c r="E25" s="44" t="s">
        <v>27</v>
      </c>
      <c r="F25" s="45"/>
      <c r="G25" s="46"/>
      <c r="H25" s="46"/>
      <c r="I25" s="46"/>
      <c r="J25" s="46"/>
      <c r="K25" s="46"/>
      <c r="L25" s="38"/>
    </row>
    <row r="26" spans="1:13" x14ac:dyDescent="0.25">
      <c r="H26" s="49"/>
      <c r="I26" s="49"/>
      <c r="J26" s="49"/>
      <c r="K26" s="49"/>
      <c r="L26" s="49"/>
      <c r="M26" s="49"/>
    </row>
    <row r="27" spans="1:13" x14ac:dyDescent="0.25">
      <c r="H27" s="24"/>
      <c r="I27" s="24"/>
      <c r="J27" s="24"/>
      <c r="K27" s="24"/>
      <c r="L27" s="24"/>
      <c r="M27" s="24"/>
    </row>
    <row r="28" spans="1:13" ht="15" customHeight="1" x14ac:dyDescent="0.25">
      <c r="A28"/>
      <c r="B28"/>
      <c r="C28"/>
      <c r="D28"/>
      <c r="E28" s="87" t="s">
        <v>22</v>
      </c>
      <c r="F28" s="88"/>
      <c r="G28" s="88"/>
      <c r="H28" s="93" t="s">
        <v>2</v>
      </c>
      <c r="I28" s="94"/>
      <c r="J28" s="94"/>
      <c r="K28" s="94"/>
      <c r="L28" s="95"/>
      <c r="M28" s="96" t="s">
        <v>3</v>
      </c>
    </row>
    <row r="29" spans="1:13" ht="26.25" x14ac:dyDescent="0.25">
      <c r="A29"/>
      <c r="B29"/>
      <c r="C29"/>
      <c r="D29"/>
      <c r="E29" s="89"/>
      <c r="F29" s="90"/>
      <c r="G29" s="90"/>
      <c r="H29" s="68" t="s">
        <v>4</v>
      </c>
      <c r="I29" s="69" t="s">
        <v>24</v>
      </c>
      <c r="J29" s="68" t="s">
        <v>6</v>
      </c>
      <c r="K29" s="68" t="s">
        <v>7</v>
      </c>
      <c r="L29" s="68" t="s">
        <v>8</v>
      </c>
      <c r="M29" s="96"/>
    </row>
    <row r="30" spans="1:13" x14ac:dyDescent="0.25">
      <c r="A30"/>
      <c r="B30"/>
      <c r="C30"/>
      <c r="D30"/>
      <c r="E30" s="91"/>
      <c r="F30" s="92"/>
      <c r="G30" s="92"/>
      <c r="H30" s="70" t="s">
        <v>9</v>
      </c>
      <c r="I30" s="70" t="s">
        <v>10</v>
      </c>
      <c r="J30" s="70" t="s">
        <v>11</v>
      </c>
      <c r="K30" s="70" t="s">
        <v>12</v>
      </c>
      <c r="L30" s="70" t="s">
        <v>13</v>
      </c>
      <c r="M30" s="70" t="s">
        <v>25</v>
      </c>
    </row>
    <row r="31" spans="1:13" x14ac:dyDescent="0.25">
      <c r="A31"/>
      <c r="B31"/>
      <c r="C31"/>
      <c r="D31"/>
      <c r="E31" s="4"/>
      <c r="F31" s="5"/>
      <c r="G31" s="6"/>
      <c r="H31" s="7"/>
      <c r="I31" s="7"/>
      <c r="J31" s="7"/>
      <c r="K31" s="7"/>
      <c r="L31" s="7"/>
      <c r="M31" s="7"/>
    </row>
    <row r="32" spans="1:13" ht="27.75" customHeight="1" x14ac:dyDescent="0.25">
      <c r="A32"/>
      <c r="B32"/>
      <c r="C32"/>
      <c r="D32"/>
      <c r="E32" s="80" t="s">
        <v>30</v>
      </c>
      <c r="F32" s="81"/>
      <c r="G32" s="82"/>
      <c r="H32" s="54">
        <f t="shared" ref="H32:L32" si="1">SUM(H33:H40)</f>
        <v>6596587846.4200001</v>
      </c>
      <c r="I32" s="54">
        <f t="shared" si="1"/>
        <v>556573247.37</v>
      </c>
      <c r="J32" s="54">
        <f t="shared" si="1"/>
        <v>7153161093.79</v>
      </c>
      <c r="K32" s="54">
        <f t="shared" si="1"/>
        <v>8153791529.2200003</v>
      </c>
      <c r="L32" s="54">
        <f t="shared" si="1"/>
        <v>8153791529.2200003</v>
      </c>
      <c r="M32" s="54">
        <f>SUM(M33:M40)</f>
        <v>1557203682.8</v>
      </c>
    </row>
    <row r="33" spans="1:13" x14ac:dyDescent="0.25">
      <c r="A33"/>
      <c r="B33"/>
      <c r="C33" s="65"/>
      <c r="E33" s="9"/>
      <c r="F33" s="72" t="s">
        <v>14</v>
      </c>
      <c r="G33" s="73"/>
      <c r="H33" s="55">
        <f>H12</f>
        <v>2281770937.5799999</v>
      </c>
      <c r="I33" s="55">
        <f>I12</f>
        <v>0</v>
      </c>
      <c r="J33" s="55">
        <f t="shared" ref="J33:M33" si="2">J12</f>
        <v>2281770937.5799999</v>
      </c>
      <c r="K33" s="55">
        <f t="shared" si="2"/>
        <v>2491065112.25</v>
      </c>
      <c r="L33" s="55">
        <f t="shared" si="2"/>
        <v>2491065112.25</v>
      </c>
      <c r="M33" s="55">
        <f t="shared" si="2"/>
        <v>209294174.66999999</v>
      </c>
    </row>
    <row r="34" spans="1:13" ht="15" customHeight="1" x14ac:dyDescent="0.25">
      <c r="A34"/>
      <c r="B34"/>
      <c r="C34" s="65"/>
      <c r="E34" s="9"/>
      <c r="F34" s="72" t="s">
        <v>15</v>
      </c>
      <c r="G34" s="72"/>
      <c r="H34" s="55"/>
      <c r="I34" s="55"/>
      <c r="J34" s="55"/>
      <c r="K34" s="55"/>
      <c r="L34" s="55"/>
      <c r="M34" s="55"/>
    </row>
    <row r="35" spans="1:13" x14ac:dyDescent="0.25">
      <c r="A35"/>
      <c r="B35"/>
      <c r="C35" s="65"/>
      <c r="E35" s="9"/>
      <c r="F35" s="72" t="s">
        <v>16</v>
      </c>
      <c r="G35" s="73"/>
      <c r="H35" s="55"/>
      <c r="I35" s="55"/>
      <c r="J35" s="55"/>
      <c r="K35" s="55">
        <f>K14</f>
        <v>0</v>
      </c>
      <c r="L35" s="55">
        <f t="shared" ref="L35:M35" si="3">L14</f>
        <v>0</v>
      </c>
      <c r="M35" s="55">
        <f t="shared" si="3"/>
        <v>0</v>
      </c>
    </row>
    <row r="36" spans="1:13" x14ac:dyDescent="0.25">
      <c r="A36"/>
      <c r="B36"/>
      <c r="C36" s="65"/>
      <c r="E36" s="9"/>
      <c r="F36" s="72" t="s">
        <v>17</v>
      </c>
      <c r="G36" s="73"/>
      <c r="H36" s="55">
        <f t="shared" ref="H36:I38" si="4">H15</f>
        <v>268214704.19</v>
      </c>
      <c r="I36" s="55">
        <f t="shared" si="4"/>
        <v>0</v>
      </c>
      <c r="J36" s="55">
        <f t="shared" ref="J36:M36" si="5">J15</f>
        <v>268214704.19</v>
      </c>
      <c r="K36" s="55">
        <f t="shared" si="5"/>
        <v>322226436.31</v>
      </c>
      <c r="L36" s="55">
        <f t="shared" si="5"/>
        <v>322226436.31</v>
      </c>
      <c r="M36" s="55">
        <f t="shared" si="5"/>
        <v>54011732.119999997</v>
      </c>
    </row>
    <row r="37" spans="1:13" x14ac:dyDescent="0.25">
      <c r="A37"/>
      <c r="B37"/>
      <c r="C37" s="65"/>
      <c r="E37" s="9"/>
      <c r="F37" s="72" t="s">
        <v>18</v>
      </c>
      <c r="G37" s="73"/>
      <c r="H37" s="56">
        <f t="shared" si="4"/>
        <v>129665602.06999999</v>
      </c>
      <c r="I37" s="55">
        <f t="shared" si="4"/>
        <v>0</v>
      </c>
      <c r="J37" s="55">
        <f t="shared" ref="J37:M37" si="6">J16</f>
        <v>129665602.06999999</v>
      </c>
      <c r="K37" s="55">
        <f t="shared" si="6"/>
        <v>282450959.55000001</v>
      </c>
      <c r="L37" s="55">
        <f t="shared" si="6"/>
        <v>282450959.55000001</v>
      </c>
      <c r="M37" s="55">
        <f t="shared" si="6"/>
        <v>152785357.47999999</v>
      </c>
    </row>
    <row r="38" spans="1:13" x14ac:dyDescent="0.25">
      <c r="A38"/>
      <c r="B38"/>
      <c r="C38" s="65"/>
      <c r="E38" s="9"/>
      <c r="F38" s="72" t="s">
        <v>19</v>
      </c>
      <c r="G38" s="73"/>
      <c r="H38" s="56">
        <f t="shared" si="4"/>
        <v>228099297.62</v>
      </c>
      <c r="I38" s="55">
        <f t="shared" si="4"/>
        <v>0</v>
      </c>
      <c r="J38" s="55">
        <f t="shared" ref="J38:M38" si="7">J17</f>
        <v>228099297.62</v>
      </c>
      <c r="K38" s="55">
        <f t="shared" si="7"/>
        <v>416944854.25</v>
      </c>
      <c r="L38" s="55">
        <f t="shared" si="7"/>
        <v>416944854.25</v>
      </c>
      <c r="M38" s="55">
        <f t="shared" si="7"/>
        <v>188845556.63</v>
      </c>
    </row>
    <row r="39" spans="1:13" ht="44.25" customHeight="1" x14ac:dyDescent="0.25">
      <c r="A39"/>
      <c r="B39"/>
      <c r="C39" s="65"/>
      <c r="E39" s="9"/>
      <c r="F39" s="72" t="s">
        <v>32</v>
      </c>
      <c r="G39" s="73"/>
      <c r="H39" s="55">
        <f>H19</f>
        <v>3612610374.0500002</v>
      </c>
      <c r="I39" s="56">
        <f>I19</f>
        <v>200143989.11000001</v>
      </c>
      <c r="J39" s="56">
        <f t="shared" ref="J39:M39" si="8">J19</f>
        <v>3812754363.1599998</v>
      </c>
      <c r="K39" s="56">
        <f t="shared" si="8"/>
        <v>4059192055.73</v>
      </c>
      <c r="L39" s="56">
        <f t="shared" si="8"/>
        <v>4059192055.73</v>
      </c>
      <c r="M39" s="56">
        <f t="shared" si="8"/>
        <v>446581681.68000001</v>
      </c>
    </row>
    <row r="40" spans="1:13" ht="30.75" customHeight="1" x14ac:dyDescent="0.25">
      <c r="A40"/>
      <c r="B40"/>
      <c r="C40" s="65"/>
      <c r="E40" s="9"/>
      <c r="F40" s="72" t="s">
        <v>31</v>
      </c>
      <c r="G40" s="73"/>
      <c r="H40" s="59">
        <f>H20</f>
        <v>76226930.909999996</v>
      </c>
      <c r="I40" s="56">
        <f>I20</f>
        <v>356429258.25999999</v>
      </c>
      <c r="J40" s="56">
        <f t="shared" ref="J40:M40" si="9">J20</f>
        <v>432656189.17000002</v>
      </c>
      <c r="K40" s="56">
        <f t="shared" si="9"/>
        <v>581912111.13</v>
      </c>
      <c r="L40" s="56">
        <f t="shared" si="9"/>
        <v>581912111.13</v>
      </c>
      <c r="M40" s="56">
        <f t="shared" si="9"/>
        <v>505685180.22000003</v>
      </c>
    </row>
    <row r="41" spans="1:13" x14ac:dyDescent="0.25">
      <c r="A41"/>
      <c r="B41"/>
      <c r="C41"/>
      <c r="D41"/>
      <c r="E41" s="9"/>
      <c r="F41" s="10"/>
      <c r="G41" s="11"/>
      <c r="H41" s="60"/>
      <c r="I41" s="55"/>
      <c r="J41" s="56"/>
      <c r="K41" s="55"/>
      <c r="L41" s="55"/>
      <c r="M41" s="60"/>
    </row>
    <row r="42" spans="1:13" ht="58.5" customHeight="1" x14ac:dyDescent="0.25">
      <c r="A42"/>
      <c r="B42"/>
      <c r="C42" s="65"/>
      <c r="D42"/>
      <c r="E42" s="80" t="s">
        <v>33</v>
      </c>
      <c r="F42" s="81"/>
      <c r="G42" s="82"/>
      <c r="H42" s="60">
        <f>SUM(H43:H46)</f>
        <v>0</v>
      </c>
      <c r="I42" s="55">
        <v>0</v>
      </c>
      <c r="J42" s="56">
        <v>0</v>
      </c>
      <c r="K42" s="55">
        <v>0</v>
      </c>
      <c r="L42" s="55">
        <v>0</v>
      </c>
      <c r="M42" s="60">
        <f t="shared" ref="M42" si="10">SUM(M43:M46)</f>
        <v>0</v>
      </c>
    </row>
    <row r="43" spans="1:13" ht="19.5" customHeight="1" x14ac:dyDescent="0.25">
      <c r="A43"/>
      <c r="B43"/>
      <c r="C43" s="65"/>
      <c r="D43"/>
      <c r="E43" s="8"/>
      <c r="F43" s="72" t="s">
        <v>15</v>
      </c>
      <c r="G43" s="73"/>
      <c r="H43" s="55">
        <v>0</v>
      </c>
      <c r="I43" s="55"/>
      <c r="J43" s="56"/>
      <c r="K43" s="55"/>
      <c r="L43" s="55"/>
      <c r="M43" s="55">
        <f>L43-H43</f>
        <v>0</v>
      </c>
    </row>
    <row r="44" spans="1:13" ht="19.5" customHeight="1" x14ac:dyDescent="0.25">
      <c r="A44"/>
      <c r="B44"/>
      <c r="C44" s="65"/>
      <c r="D44"/>
      <c r="E44" s="8"/>
      <c r="F44" s="47" t="s">
        <v>18</v>
      </c>
      <c r="G44" s="48"/>
      <c r="H44" s="55"/>
      <c r="I44" s="59">
        <v>0</v>
      </c>
      <c r="J44" s="59">
        <f>H45+I44</f>
        <v>0</v>
      </c>
      <c r="K44" s="59">
        <v>0</v>
      </c>
      <c r="L44" s="59">
        <v>0</v>
      </c>
      <c r="M44" s="55">
        <f t="shared" ref="M44:M45" si="11">L44-H44</f>
        <v>0</v>
      </c>
    </row>
    <row r="45" spans="1:13" ht="30" customHeight="1" x14ac:dyDescent="0.25">
      <c r="A45"/>
      <c r="B45"/>
      <c r="C45" s="65"/>
      <c r="D45"/>
      <c r="E45" s="9"/>
      <c r="F45" s="72" t="s">
        <v>29</v>
      </c>
      <c r="G45" s="73"/>
      <c r="H45" s="59">
        <v>0</v>
      </c>
      <c r="I45" s="59"/>
      <c r="J45" s="59"/>
      <c r="K45" s="59"/>
      <c r="L45" s="59"/>
      <c r="M45" s="55">
        <f t="shared" si="11"/>
        <v>0</v>
      </c>
    </row>
    <row r="46" spans="1:13" ht="33.75" customHeight="1" x14ac:dyDescent="0.25">
      <c r="A46"/>
      <c r="B46"/>
      <c r="C46" s="65"/>
      <c r="D46"/>
      <c r="E46" s="9"/>
      <c r="F46" s="72" t="s">
        <v>31</v>
      </c>
      <c r="G46" s="73"/>
      <c r="H46" s="55">
        <v>0</v>
      </c>
      <c r="I46" s="55">
        <v>0</v>
      </c>
      <c r="J46" s="56">
        <v>0</v>
      </c>
      <c r="K46" s="55">
        <v>0</v>
      </c>
      <c r="L46" s="55">
        <v>0</v>
      </c>
      <c r="M46" s="56">
        <v>0</v>
      </c>
    </row>
    <row r="47" spans="1:13" x14ac:dyDescent="0.25">
      <c r="A47"/>
      <c r="B47"/>
      <c r="C47"/>
      <c r="D47"/>
      <c r="E47" s="29"/>
      <c r="F47" s="30"/>
      <c r="G47" s="31"/>
      <c r="H47" s="57"/>
      <c r="I47" s="57"/>
      <c r="J47" s="56">
        <v>0</v>
      </c>
      <c r="K47" s="57"/>
      <c r="L47" s="57"/>
      <c r="M47" s="56">
        <v>0</v>
      </c>
    </row>
    <row r="48" spans="1:13" x14ac:dyDescent="0.25">
      <c r="A48"/>
      <c r="B48"/>
      <c r="C48" s="65"/>
      <c r="D48"/>
      <c r="E48" s="32" t="s">
        <v>23</v>
      </c>
      <c r="F48" s="33"/>
      <c r="G48" s="34"/>
      <c r="H48" s="57">
        <f t="shared" ref="H48:L48" si="12">SUM(H49)</f>
        <v>329829392.31999999</v>
      </c>
      <c r="I48" s="57">
        <f t="shared" si="12"/>
        <v>0</v>
      </c>
      <c r="J48" s="57">
        <f t="shared" si="12"/>
        <v>329829392.31999999</v>
      </c>
      <c r="K48" s="57">
        <f t="shared" si="12"/>
        <v>0</v>
      </c>
      <c r="L48" s="57">
        <f t="shared" si="12"/>
        <v>0</v>
      </c>
      <c r="M48" s="57">
        <f>SUM(M49)</f>
        <v>-329829392.31999999</v>
      </c>
    </row>
    <row r="49" spans="1:13" ht="19.5" customHeight="1" x14ac:dyDescent="0.25">
      <c r="A49"/>
      <c r="B49"/>
      <c r="C49" s="65"/>
      <c r="D49"/>
      <c r="E49" s="35"/>
      <c r="F49" s="78" t="s">
        <v>20</v>
      </c>
      <c r="G49" s="79"/>
      <c r="H49" s="37">
        <f>H21</f>
        <v>329829392.31999999</v>
      </c>
      <c r="I49" s="37">
        <f t="shared" ref="I49:M49" si="13">I21</f>
        <v>0</v>
      </c>
      <c r="J49" s="37">
        <f t="shared" si="13"/>
        <v>329829392.31999999</v>
      </c>
      <c r="K49" s="37">
        <f t="shared" si="13"/>
        <v>0</v>
      </c>
      <c r="L49" s="37">
        <f t="shared" si="13"/>
        <v>0</v>
      </c>
      <c r="M49" s="37">
        <f t="shared" si="13"/>
        <v>-329829392.31999999</v>
      </c>
    </row>
    <row r="50" spans="1:13" x14ac:dyDescent="0.25">
      <c r="A50"/>
      <c r="B50"/>
      <c r="C50"/>
      <c r="D50"/>
      <c r="E50" s="26"/>
      <c r="F50" s="27"/>
      <c r="G50" s="28"/>
      <c r="H50" s="37"/>
      <c r="I50" s="36"/>
      <c r="J50" s="36"/>
      <c r="K50" s="36"/>
      <c r="L50" s="36"/>
      <c r="M50" s="36"/>
    </row>
    <row r="51" spans="1:13" x14ac:dyDescent="0.25">
      <c r="A51"/>
      <c r="B51"/>
      <c r="C51"/>
      <c r="D51"/>
      <c r="E51" s="12"/>
      <c r="F51" s="13"/>
      <c r="G51" s="14" t="s">
        <v>21</v>
      </c>
      <c r="H51" s="22">
        <f t="shared" ref="H51" si="14">H32+H42+H48</f>
        <v>6926417238.7399998</v>
      </c>
      <c r="I51" s="22">
        <f>I32+I42+I48</f>
        <v>556573247.37</v>
      </c>
      <c r="J51" s="22">
        <f t="shared" ref="J51:L51" si="15">J32+J42+J48</f>
        <v>7482990486.1099997</v>
      </c>
      <c r="K51" s="22">
        <f t="shared" si="15"/>
        <v>8153791529.2200003</v>
      </c>
      <c r="L51" s="22">
        <f t="shared" si="15"/>
        <v>8153791529.2200003</v>
      </c>
      <c r="M51" s="74">
        <f>M32+M42+M48</f>
        <v>1227374290.48</v>
      </c>
    </row>
    <row r="52" spans="1:13" x14ac:dyDescent="0.25">
      <c r="A52"/>
      <c r="B52"/>
      <c r="C52"/>
      <c r="D52"/>
      <c r="E52" s="15"/>
      <c r="F52" s="15"/>
      <c r="G52" s="15"/>
      <c r="H52" s="23"/>
      <c r="I52" s="23"/>
      <c r="J52" s="23"/>
      <c r="K52" s="76" t="s">
        <v>28</v>
      </c>
      <c r="L52" s="77"/>
      <c r="M52" s="75"/>
    </row>
    <row r="53" spans="1:13" x14ac:dyDescent="0.25">
      <c r="A53"/>
      <c r="B53"/>
      <c r="C53"/>
      <c r="D53"/>
      <c r="E53" s="21" t="s">
        <v>27</v>
      </c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/>
      <c r="B54"/>
      <c r="C54"/>
      <c r="D54"/>
      <c r="I54" s="24"/>
    </row>
  </sheetData>
  <mergeCells count="39">
    <mergeCell ref="E3:M3"/>
    <mergeCell ref="E4:M4"/>
    <mergeCell ref="E5:M5"/>
    <mergeCell ref="E6:M6"/>
    <mergeCell ref="E8:G10"/>
    <mergeCell ref="H8:L8"/>
    <mergeCell ref="M8:M9"/>
    <mergeCell ref="E17:G17"/>
    <mergeCell ref="E18:G18"/>
    <mergeCell ref="E19:G19"/>
    <mergeCell ref="F33:G33"/>
    <mergeCell ref="F35:G35"/>
    <mergeCell ref="E20:G20"/>
    <mergeCell ref="E21:G21"/>
    <mergeCell ref="E32:G32"/>
    <mergeCell ref="F34:G34"/>
    <mergeCell ref="E12:G12"/>
    <mergeCell ref="E13:G13"/>
    <mergeCell ref="E14:G14"/>
    <mergeCell ref="E15:G15"/>
    <mergeCell ref="E16:G16"/>
    <mergeCell ref="M23:M24"/>
    <mergeCell ref="K24:L24"/>
    <mergeCell ref="E28:G30"/>
    <mergeCell ref="H28:L28"/>
    <mergeCell ref="M28:M29"/>
    <mergeCell ref="H24:I24"/>
    <mergeCell ref="F39:G39"/>
    <mergeCell ref="F36:G36"/>
    <mergeCell ref="F37:G37"/>
    <mergeCell ref="F38:G38"/>
    <mergeCell ref="M51:M52"/>
    <mergeCell ref="K52:L52"/>
    <mergeCell ref="F40:G40"/>
    <mergeCell ref="F43:G43"/>
    <mergeCell ref="F45:G45"/>
    <mergeCell ref="F46:G46"/>
    <mergeCell ref="F49:G49"/>
    <mergeCell ref="E42:G42"/>
  </mergeCells>
  <printOptions horizontalCentered="1"/>
  <pageMargins left="0.31496062992125984" right="0.31496062992125984" top="0.35433070866141736" bottom="0.35433070866141736" header="0" footer="0"/>
  <pageSetup scale="59" fitToHeight="0" orientation="landscape" r:id="rId1"/>
  <headerFooter>
    <oddFooter>&amp;A&amp;RPágina &amp;P</oddFooter>
  </headerFooter>
  <rowBreaks count="1" manualBreakCount="1">
    <brk id="26" max="16383" man="1"/>
  </rowBreaks>
  <ignoredErrors>
    <ignoredError sqref="M43:M45 J44 M37:M38 H33:M36 H39:M40 H37:L3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G5:P15"/>
  <sheetViews>
    <sheetView topLeftCell="J1" workbookViewId="0">
      <selection activeCell="L6" sqref="L6:P15"/>
    </sheetView>
  </sheetViews>
  <sheetFormatPr baseColWidth="10" defaultRowHeight="15" x14ac:dyDescent="0.25"/>
  <cols>
    <col min="7" max="7" width="16.85546875" bestFit="1" customWidth="1"/>
    <col min="8" max="8" width="15.140625" bestFit="1" customWidth="1"/>
    <col min="9" max="10" width="16.85546875" bestFit="1" customWidth="1"/>
    <col min="11" max="11" width="17" bestFit="1" customWidth="1"/>
    <col min="12" max="12" width="15.28515625" bestFit="1" customWidth="1"/>
    <col min="13" max="15" width="16.85546875" bestFit="1" customWidth="1"/>
    <col min="16" max="16" width="15.140625" bestFit="1" customWidth="1"/>
  </cols>
  <sheetData>
    <row r="5" spans="7:16" x14ac:dyDescent="0.25">
      <c r="G5" s="66">
        <v>2281770937.5799999</v>
      </c>
      <c r="H5" s="71" t="s">
        <v>34</v>
      </c>
      <c r="I5" s="71" t="s">
        <v>35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40</v>
      </c>
      <c r="O5" s="71" t="s">
        <v>41</v>
      </c>
      <c r="P5" s="71" t="s">
        <v>42</v>
      </c>
    </row>
    <row r="6" spans="7:16" x14ac:dyDescent="0.25">
      <c r="G6" s="67"/>
      <c r="H6" s="65">
        <v>1</v>
      </c>
      <c r="I6" s="65" t="s">
        <v>43</v>
      </c>
      <c r="J6" s="65" t="s">
        <v>44</v>
      </c>
      <c r="K6" s="66">
        <v>2281770937.5799999</v>
      </c>
      <c r="L6" s="66">
        <v>0</v>
      </c>
      <c r="M6" s="66">
        <v>2281770937.5799999</v>
      </c>
      <c r="N6" s="66">
        <v>2491065112.25</v>
      </c>
      <c r="O6" s="66">
        <v>2491065112.25</v>
      </c>
      <c r="P6" s="66">
        <v>209294174.66999999</v>
      </c>
    </row>
    <row r="7" spans="7:16" x14ac:dyDescent="0.25">
      <c r="G7" s="67"/>
      <c r="H7" s="65">
        <v>1</v>
      </c>
      <c r="I7" s="65" t="s">
        <v>45</v>
      </c>
      <c r="J7" s="65" t="s">
        <v>46</v>
      </c>
      <c r="K7" s="67"/>
      <c r="L7" s="67"/>
      <c r="M7" s="67"/>
      <c r="N7" s="67"/>
      <c r="O7" s="67"/>
      <c r="P7" s="67"/>
    </row>
    <row r="8" spans="7:16" x14ac:dyDescent="0.25">
      <c r="G8" s="66">
        <v>268214704.19</v>
      </c>
      <c r="H8" s="65">
        <v>1</v>
      </c>
      <c r="I8" s="65" t="s">
        <v>47</v>
      </c>
      <c r="J8" s="65" t="s">
        <v>48</v>
      </c>
      <c r="K8" s="67"/>
      <c r="L8" s="67"/>
      <c r="M8" s="67"/>
      <c r="N8" s="67"/>
      <c r="O8" s="67"/>
      <c r="P8" s="67"/>
    </row>
    <row r="9" spans="7:16" x14ac:dyDescent="0.25">
      <c r="G9" s="66">
        <v>129665602.06999999</v>
      </c>
      <c r="H9" s="65">
        <v>1</v>
      </c>
      <c r="I9" s="65" t="s">
        <v>49</v>
      </c>
      <c r="J9" s="65" t="s">
        <v>50</v>
      </c>
      <c r="K9" s="66">
        <v>268214704.19</v>
      </c>
      <c r="L9" s="66">
        <v>0</v>
      </c>
      <c r="M9" s="66">
        <v>268214704.19</v>
      </c>
      <c r="N9" s="66">
        <v>322226436.31</v>
      </c>
      <c r="O9" s="66">
        <v>322226436.31</v>
      </c>
      <c r="P9" s="66">
        <v>54011732.119999997</v>
      </c>
    </row>
    <row r="10" spans="7:16" x14ac:dyDescent="0.25">
      <c r="G10" s="66">
        <v>228099297.62</v>
      </c>
      <c r="H10" s="65">
        <v>1</v>
      </c>
      <c r="I10" s="65" t="s">
        <v>51</v>
      </c>
      <c r="J10" s="65" t="s">
        <v>52</v>
      </c>
      <c r="K10" s="66">
        <v>129665602.06999999</v>
      </c>
      <c r="L10" s="66">
        <v>0</v>
      </c>
      <c r="M10" s="66">
        <v>129665602.06999999</v>
      </c>
      <c r="N10" s="66">
        <v>282450959.55000001</v>
      </c>
      <c r="O10" s="66">
        <v>282450959.55000001</v>
      </c>
      <c r="P10" s="66">
        <v>152785357.47999999</v>
      </c>
    </row>
    <row r="11" spans="7:16" x14ac:dyDescent="0.25">
      <c r="G11" s="67"/>
      <c r="H11" s="65">
        <v>1</v>
      </c>
      <c r="I11" s="65" t="s">
        <v>53</v>
      </c>
      <c r="J11" s="65" t="s">
        <v>54</v>
      </c>
      <c r="K11" s="66">
        <v>228099297.62</v>
      </c>
      <c r="L11" s="66">
        <v>0</v>
      </c>
      <c r="M11" s="66">
        <v>228099297.62</v>
      </c>
      <c r="N11" s="66">
        <v>416944854.25</v>
      </c>
      <c r="O11" s="66">
        <v>416944854.25</v>
      </c>
      <c r="P11" s="66">
        <v>188845556.63</v>
      </c>
    </row>
    <row r="12" spans="7:16" x14ac:dyDescent="0.25">
      <c r="G12" s="66">
        <v>3612610374.0500002</v>
      </c>
      <c r="H12" s="65">
        <v>1</v>
      </c>
      <c r="I12" s="65" t="s">
        <v>55</v>
      </c>
      <c r="J12" s="65" t="s">
        <v>56</v>
      </c>
      <c r="K12" s="67"/>
      <c r="L12" s="67"/>
      <c r="M12" s="67"/>
      <c r="N12" s="67"/>
      <c r="O12" s="67"/>
      <c r="P12" s="67"/>
    </row>
    <row r="13" spans="7:16" x14ac:dyDescent="0.25">
      <c r="G13" s="66">
        <v>76226930.909999996</v>
      </c>
      <c r="H13" s="65">
        <v>1</v>
      </c>
      <c r="I13" s="65" t="s">
        <v>57</v>
      </c>
      <c r="J13" s="65" t="s">
        <v>58</v>
      </c>
      <c r="K13" s="66">
        <v>3612610374.0500002</v>
      </c>
      <c r="L13" s="66">
        <v>200143989.11000001</v>
      </c>
      <c r="M13" s="66">
        <v>3812754363.1599998</v>
      </c>
      <c r="N13" s="66">
        <v>4059192055.73</v>
      </c>
      <c r="O13" s="66">
        <v>4059192055.73</v>
      </c>
      <c r="P13" s="66">
        <v>446581681.68000001</v>
      </c>
    </row>
    <row r="14" spans="7:16" x14ac:dyDescent="0.25">
      <c r="G14" s="66">
        <v>329829392.31999999</v>
      </c>
      <c r="H14" s="65">
        <v>1</v>
      </c>
      <c r="I14" s="65" t="s">
        <v>59</v>
      </c>
      <c r="J14" s="65" t="s">
        <v>60</v>
      </c>
      <c r="K14" s="66">
        <v>76226930.909999996</v>
      </c>
      <c r="L14" s="66">
        <v>356429258.25999999</v>
      </c>
      <c r="M14" s="66">
        <v>432656189.17000002</v>
      </c>
      <c r="N14" s="66">
        <v>581912111.13</v>
      </c>
      <c r="O14" s="66">
        <v>581912111.13</v>
      </c>
      <c r="P14" s="66">
        <v>505685180.22000003</v>
      </c>
    </row>
    <row r="15" spans="7:16" x14ac:dyDescent="0.25">
      <c r="H15" s="65">
        <v>2</v>
      </c>
      <c r="I15" s="65" t="s">
        <v>61</v>
      </c>
      <c r="J15" s="65" t="s">
        <v>62</v>
      </c>
      <c r="K15" s="66">
        <v>329829392.31999999</v>
      </c>
      <c r="L15" s="66">
        <v>0</v>
      </c>
      <c r="M15" s="66">
        <v>329829392.31999999</v>
      </c>
      <c r="N15" s="66">
        <v>0</v>
      </c>
      <c r="O15" s="66">
        <v>0</v>
      </c>
      <c r="P15" s="66">
        <v>-329829392.31999999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Analitico Ingresos</vt:lpstr>
      <vt:lpstr>Hoja1</vt:lpstr>
      <vt:lpstr>'Analitico Ingresos'!Títulos_a_imprimir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Armando Navarro Pérez</cp:lastModifiedBy>
  <cp:lastPrinted>2018-03-13T16:13:16Z</cp:lastPrinted>
  <dcterms:created xsi:type="dcterms:W3CDTF">2014-09-04T16:46:21Z</dcterms:created>
  <dcterms:modified xsi:type="dcterms:W3CDTF">2023-05-24T16:42:21Z</dcterms:modified>
</cp:coreProperties>
</file>