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3\06 - TRIMESTRE ENE- JUNIO 2023\ESTADOS FINANCIEROS\ITDIF\"/>
    </mc:Choice>
  </mc:AlternateContent>
  <bookViews>
    <workbookView xWindow="0" yWindow="0" windowWidth="28800" windowHeight="12210" tabRatio="736" activeTab="6"/>
  </bookViews>
  <sheets>
    <sheet name="Situación Financiera" sheetId="67" r:id="rId1"/>
    <sheet name="Situación Financiera 2" sheetId="46" r:id="rId2"/>
    <sheet name="ESF 11-19" sheetId="3" state="hidden" r:id="rId3"/>
    <sheet name="EA 11-19" sheetId="4" state="hidden" r:id="rId4"/>
    <sheet name="EFE 07-19" sheetId="18" state="hidden" r:id="rId5"/>
    <sheet name="Actividades" sheetId="68" r:id="rId6"/>
    <sheet name="Actividades 2" sheetId="47" r:id="rId7"/>
    <sheet name="Cambios" sheetId="7" r:id="rId8"/>
    <sheet name="Flujo" sheetId="70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5">Actividades!$C$2:$H$69</definedName>
    <definedName name="_xlnm.Print_Area" localSheetId="6">'Actividades 2'!$C$2:$H$69</definedName>
    <definedName name="_xlnm.Print_Area" localSheetId="7">Cambios!$B$2:$D$64</definedName>
    <definedName name="_xlnm.Print_Area" localSheetId="12">'Deuda Publica Mar 17 Acum'!$C$1:$K$90</definedName>
    <definedName name="_xlnm.Print_Area" localSheetId="3">'EA 11-19'!$C$2:$H$68</definedName>
    <definedName name="_xlnm.Print_Area" localSheetId="14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8">Flujo!$B$2:$F$67</definedName>
    <definedName name="_xlnm.Print_Area" localSheetId="13">'SIT. FIN. MAR 2017 (TRIMESTRE)'!$C$2:$K$53</definedName>
    <definedName name="_xlnm.Print_Area" localSheetId="0">'Situación Financiera'!$B$2:$J$55</definedName>
    <definedName name="_xlnm.Print_Area" localSheetId="1">'Situación Financiera 2'!$B$2:$J$55</definedName>
    <definedName name="_xlnm.Print_Area" localSheetId="9">Variación!$B$2:$H$52</definedName>
    <definedName name="x" localSheetId="5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H29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26" i="18"/>
  <c r="K56" i="16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<sst xmlns="http://schemas.openxmlformats.org/spreadsheetml/2006/main" count="15152" uniqueCount="6582">
  <si>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</si>
  <si>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</si>
  <si>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</si>
  <si>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</si>
  <si>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</si>
  <si>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</si>
  <si>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</si>
  <si>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</si>
  <si>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</si>
  <si>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</si>
  <si>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</si>
  <si>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</si>
  <si>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</si>
  <si>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</si>
  <si>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</si>
  <si>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</si>
  <si>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</si>
  <si>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</si>
  <si>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</si>
  <si>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</si>
  <si>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</si>
  <si>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</si>
  <si>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</si>
  <si>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</si>
  <si>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</si>
  <si>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</si>
  <si>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</si>
  <si>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</si>
  <si>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</si>
  <si>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</si>
  <si>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</si>
  <si>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</si>
  <si>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</si>
  <si>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</si>
  <si>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</si>
  <si>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</si>
  <si>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</si>
  <si>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</si>
  <si>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</si>
  <si>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</si>
  <si>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</si>
  <si>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</si>
  <si>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</si>
  <si>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</si>
  <si>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</si>
  <si>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</si>
  <si>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</si>
  <si>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</si>
  <si>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</si>
  <si>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</si>
  <si>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</si>
  <si>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</si>
  <si>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</si>
  <si>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</si>
  <si>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</si>
  <si>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</si>
  <si>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</si>
  <si>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</si>
  <si>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</si>
  <si>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</si>
  <si>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</si>
  <si>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</si>
  <si>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</si>
  <si>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</si>
  <si>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</si>
  <si>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</si>
  <si>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</si>
  <si>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</si>
  <si>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</si>
  <si>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</si>
  <si>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</si>
  <si>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</si>
  <si>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</si>
  <si>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</si>
  <si>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</si>
  <si>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</si>
  <si>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</si>
  <si>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</si>
  <si>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</si>
  <si>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</si>
  <si>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</si>
  <si>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</si>
  <si>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</si>
  <si>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</si>
  <si>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</si>
  <si>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</si>
  <si>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</si>
  <si>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</si>
  <si>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</si>
  <si>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</si>
  <si>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</si>
  <si>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</si>
  <si>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</si>
  <si>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</si>
  <si>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</si>
  <si>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</si>
  <si>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</si>
  <si>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</si>
  <si>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</si>
  <si>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</si>
  <si>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</si>
  <si>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</si>
  <si>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</si>
  <si>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</si>
  <si>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</si>
  <si>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</si>
  <si>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</si>
  <si>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</si>
  <si>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</si>
  <si>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</si>
  <si>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</si>
  <si>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</si>
  <si>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</si>
  <si>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</si>
  <si>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</si>
  <si>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</si>
  <si>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</si>
  <si>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</si>
  <si>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</si>
  <si>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</si>
  <si>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</si>
  <si>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</si>
  <si>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</si>
  <si>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</si>
  <si>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</si>
  <si>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</si>
  <si>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</si>
  <si>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</si>
  <si>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</si>
  <si>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</si>
  <si>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</si>
  <si>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</si>
  <si>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</si>
  <si>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</si>
  <si>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</si>
  <si>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</si>
  <si>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</si>
  <si>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</si>
  <si>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</si>
  <si>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</si>
  <si>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</si>
  <si>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</si>
  <si>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</si>
  <si>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</si>
  <si>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</si>
  <si>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</si>
  <si>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</si>
  <si>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</si>
  <si>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</si>
  <si>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</si>
  <si>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</si>
  <si>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</si>
  <si>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</si>
  <si>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</si>
  <si>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</si>
  <si>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</si>
  <si>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</si>
  <si>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</si>
  <si>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</si>
  <si>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</si>
  <si>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</si>
  <si>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</si>
  <si>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</si>
  <si>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</si>
  <si>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</si>
  <si>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</si>
  <si>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</si>
  <si>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</si>
  <si>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</si>
  <si>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</si>
  <si>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</si>
  <si>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</si>
  <si>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</si>
  <si>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</si>
  <si>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</si>
  <si>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</si>
  <si>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</si>
  <si>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</si>
  <si>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</si>
  <si>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</si>
  <si>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</si>
  <si>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</si>
  <si>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</si>
  <si>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</si>
  <si>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</si>
  <si>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</si>
  <si>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</si>
  <si>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</si>
  <si>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</si>
  <si>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</si>
  <si>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</si>
  <si>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</si>
  <si>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</si>
  <si>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</si>
  <si>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</si>
  <si>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</si>
  <si>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</si>
  <si>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</si>
  <si>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</si>
  <si>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</si>
  <si>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</si>
  <si>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</si>
  <si>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</si>
  <si>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</si>
  <si>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</si>
  <si>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</si>
  <si>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</si>
  <si>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</si>
  <si>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</si>
  <si>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</si>
  <si>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</si>
  <si>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</si>
  <si>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</si>
  <si>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</si>
  <si>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</si>
  <si>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</si>
  <si>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</si>
  <si>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</si>
  <si>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</si>
  <si>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</si>
  <si>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</si>
  <si>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</si>
  <si>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</si>
  <si>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</si>
  <si>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</si>
  <si>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</si>
  <si>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</si>
  <si>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</si>
  <si>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</si>
  <si>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</si>
  <si>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</si>
  <si>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</si>
  <si>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</si>
  <si>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</si>
  <si>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</si>
  <si>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</si>
  <si>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</si>
  <si>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</si>
  <si>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</si>
  <si>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</si>
  <si>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</si>
  <si>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</si>
  <si>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</si>
  <si>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</si>
  <si>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</si>
  <si>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</si>
  <si>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</si>
  <si>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</si>
  <si>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</si>
  <si>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</si>
  <si>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</si>
  <si>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</si>
  <si>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</si>
  <si>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</si>
  <si>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</si>
  <si>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</si>
  <si>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</si>
  <si>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</si>
  <si>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</si>
  <si>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</si>
  <si>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</si>
  <si>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</si>
  <si>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</si>
  <si>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</si>
  <si>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</si>
  <si>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</si>
  <si>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</si>
  <si>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</si>
  <si>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</si>
  <si>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</si>
  <si>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</si>
  <si>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</si>
  <si>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</si>
  <si>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</si>
  <si>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</si>
  <si>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</si>
  <si>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</si>
  <si>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</si>
  <si>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</si>
  <si>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</si>
  <si>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</si>
  <si>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</si>
  <si>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</si>
  <si>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</si>
  <si>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</si>
  <si>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</si>
  <si>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</si>
  <si>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</si>
  <si>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</si>
  <si>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</si>
  <si>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</si>
  <si>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</si>
  <si>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</si>
  <si>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</si>
  <si>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</si>
  <si>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</si>
  <si>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</si>
  <si>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</si>
  <si>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</si>
  <si>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</si>
  <si>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</si>
  <si>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</si>
  <si>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</si>
  <si>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</si>
  <si>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</si>
  <si>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</si>
  <si>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</si>
  <si>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</si>
  <si>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</si>
  <si>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</si>
  <si>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</si>
  <si>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</si>
  <si>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</si>
  <si>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</si>
  <si>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</si>
  <si>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</si>
  <si>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</si>
  <si>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</si>
  <si>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</si>
  <si>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</si>
  <si>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</si>
  <si>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</si>
  <si>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</si>
  <si>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</si>
  <si>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</si>
  <si>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</si>
  <si>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</si>
  <si>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</si>
  <si>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</si>
  <si>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</si>
  <si>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</si>
  <si>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</si>
  <si>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</si>
  <si>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</si>
  <si>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</si>
  <si>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</si>
  <si>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</si>
  <si>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</si>
  <si>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</si>
  <si>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</si>
  <si>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</si>
  <si>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</si>
  <si>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</si>
  <si>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</si>
  <si>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</si>
  <si>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</si>
  <si>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</si>
  <si>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</si>
  <si>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</si>
  <si>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</si>
  <si>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</si>
  <si>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</si>
  <si>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</si>
  <si>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</si>
  <si>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</si>
  <si>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</si>
  <si>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</si>
  <si>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</si>
  <si>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</si>
  <si>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</si>
  <si>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</si>
  <si>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</si>
  <si>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</si>
  <si>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</si>
  <si>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</si>
  <si>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</si>
  <si>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</si>
  <si>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</si>
  <si>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</si>
  <si>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</si>
  <si>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</si>
  <si>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</si>
  <si>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</si>
  <si>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</si>
  <si>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</si>
  <si>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</si>
  <si>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</si>
  <si>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</si>
  <si>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</si>
  <si>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</si>
  <si>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</si>
  <si>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</si>
  <si>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</si>
  <si>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</si>
  <si>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</si>
  <si>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</si>
  <si>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</si>
  <si>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</si>
  <si>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</si>
  <si>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</si>
  <si>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</si>
  <si>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</si>
  <si>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</si>
  <si>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</si>
  <si>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</si>
  <si>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</si>
  <si>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</si>
  <si>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</si>
  <si>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</si>
  <si>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</si>
  <si>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</si>
  <si>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</si>
  <si>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</si>
  <si>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</si>
  <si>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</si>
  <si>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</si>
  <si>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</si>
  <si>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</si>
  <si>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</si>
  <si>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</si>
  <si>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</si>
  <si>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</si>
  <si>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</si>
  <si>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</si>
  <si>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</si>
  <si>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</si>
  <si>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</si>
  <si>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</si>
  <si>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</si>
  <si>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</si>
  <si>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</si>
  <si>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</si>
  <si>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</si>
  <si>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</si>
  <si>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</si>
  <si>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</si>
  <si>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</si>
  <si>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</si>
  <si>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</si>
  <si>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</si>
  <si>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</si>
  <si>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</si>
  <si>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</si>
  <si>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</si>
  <si>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</si>
  <si>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</si>
  <si>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</si>
  <si>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</si>
  <si>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</si>
  <si>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</si>
  <si>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</si>
  <si>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</si>
  <si>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</si>
  <si>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</si>
  <si>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</si>
  <si>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</si>
  <si>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</si>
  <si>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</si>
  <si>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</si>
  <si>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</si>
  <si>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</si>
  <si>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</si>
  <si>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</si>
  <si>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</si>
  <si>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</si>
  <si>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</si>
  <si>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</si>
  <si>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</si>
  <si>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</si>
  <si>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</si>
  <si>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</si>
  <si>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</si>
  <si>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</si>
  <si>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</si>
  <si>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</si>
  <si>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</si>
  <si>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</si>
  <si>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</si>
  <si>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</si>
  <si>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</si>
  <si>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</si>
  <si>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</si>
  <si>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</si>
  <si>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</si>
  <si>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</si>
  <si>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</si>
  <si>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</si>
  <si>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</si>
  <si>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</si>
  <si>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</si>
  <si>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</si>
  <si>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</si>
  <si>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</si>
  <si>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</si>
  <si>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</si>
  <si>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</si>
  <si>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</si>
  <si>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</si>
  <si>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</si>
  <si>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</si>
  <si>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</si>
  <si>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</si>
  <si>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</si>
  <si>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</si>
  <si>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</si>
  <si>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</si>
  <si>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</si>
  <si>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</si>
  <si>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</si>
  <si>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</si>
  <si>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</si>
  <si>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</si>
  <si>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</si>
  <si>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</si>
  <si>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</si>
  <si>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</si>
  <si>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</si>
  <si>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</si>
  <si>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</si>
  <si>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</si>
  <si>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</si>
  <si>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</si>
  <si>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</si>
  <si>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</si>
  <si>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</si>
  <si>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</si>
  <si>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</si>
  <si>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</si>
  <si>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</si>
  <si>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</si>
  <si>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</si>
  <si>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</si>
  <si>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</si>
  <si>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</si>
  <si>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</si>
  <si>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</si>
  <si>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</si>
  <si>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</si>
  <si>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</si>
  <si>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</si>
  <si>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</si>
  <si>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</si>
  <si>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</si>
  <si>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</si>
  <si>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</si>
  <si>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</si>
  <si>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</si>
  <si>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</si>
  <si>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</si>
  <si>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</si>
  <si>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</si>
  <si>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</si>
  <si>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</si>
  <si>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</si>
  <si>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</si>
  <si>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</si>
  <si>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</si>
  <si>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</si>
  <si>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</si>
  <si>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</si>
  <si>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</si>
  <si>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</si>
  <si>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</si>
  <si>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</si>
  <si>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</si>
  <si>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</si>
  <si>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</si>
  <si>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</si>
  <si>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</si>
  <si>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</si>
  <si>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</si>
  <si>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</si>
  <si>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</si>
  <si>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</si>
  <si>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</si>
  <si>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</si>
  <si>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</si>
  <si>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</si>
  <si>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</si>
  <si>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</si>
  <si>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</si>
  <si>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</si>
  <si>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</si>
  <si>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</si>
  <si>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</si>
  <si>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</si>
  <si>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</si>
  <si>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</si>
  <si>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</si>
  <si>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</si>
  <si>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</si>
  <si>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</si>
  <si>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</si>
  <si>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</si>
  <si>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</si>
  <si>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</si>
  <si>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</si>
  <si>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</si>
  <si>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</si>
  <si>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</si>
  <si>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</si>
  <si>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</si>
  <si>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</si>
  <si>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</si>
  <si>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</si>
  <si>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</si>
  <si>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</si>
  <si>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</si>
  <si>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</si>
  <si>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</si>
  <si>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</si>
  <si>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</si>
  <si>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</si>
  <si>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</si>
  <si>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</si>
  <si>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</si>
  <si>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</si>
  <si>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</si>
  <si>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</si>
  <si>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</si>
  <si>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</si>
  <si>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</si>
  <si>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</si>
  <si>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</si>
  <si>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</si>
  <si>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</si>
  <si>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</si>
  <si>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</si>
  <si>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</si>
  <si>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</si>
  <si>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</si>
  <si>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</si>
  <si>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</si>
  <si>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</si>
  <si>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</si>
  <si>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</si>
  <si>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</si>
  <si>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</si>
  <si>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</si>
  <si>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</si>
  <si>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</si>
  <si>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</si>
  <si>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</si>
  <si>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</si>
  <si>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</si>
  <si>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</si>
  <si>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</si>
  <si>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</si>
  <si>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</si>
  <si>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</si>
  <si>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</si>
  <si>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</si>
  <si>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</si>
  <si>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</si>
  <si>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</si>
  <si>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</si>
  <si>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</si>
  <si>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</si>
  <si>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</si>
  <si>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</si>
  <si>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</si>
  <si>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</si>
  <si>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</si>
  <si>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</si>
  <si>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</si>
  <si>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</si>
  <si>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</si>
  <si>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</si>
  <si>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</si>
  <si>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</si>
  <si>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</si>
  <si>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</si>
  <si>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</si>
  <si>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</si>
  <si>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</si>
  <si>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</si>
  <si>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</si>
  <si>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</si>
  <si>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</si>
  <si>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</si>
  <si>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</si>
  <si>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</si>
  <si>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</si>
  <si>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</si>
  <si>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</si>
  <si>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</si>
  <si>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</si>
  <si>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</si>
  <si>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</si>
  <si>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</si>
  <si>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</si>
  <si>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</si>
  <si>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</si>
  <si>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</si>
  <si>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</si>
  <si>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</si>
  <si>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</si>
  <si>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</si>
  <si>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</si>
  <si>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</si>
  <si>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</si>
  <si>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</si>
  <si>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</si>
  <si>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</si>
  <si>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</si>
  <si>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</si>
  <si>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</si>
  <si>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</si>
  <si>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</si>
  <si>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</si>
  <si>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</si>
  <si>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</si>
  <si>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</si>
  <si>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</si>
  <si>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</si>
  <si>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</si>
  <si>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</si>
  <si>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</si>
  <si>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</si>
  <si>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</si>
  <si>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</si>
  <si>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</si>
  <si>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</si>
  <si>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</si>
  <si>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</si>
  <si>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</si>
  <si>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</si>
  <si>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</si>
  <si>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</si>
  <si>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</si>
  <si>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</si>
  <si>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</si>
  <si>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</si>
  <si>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</si>
  <si>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</si>
  <si>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</si>
  <si>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</si>
  <si>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</si>
  <si>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</si>
  <si>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</si>
  <si>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</si>
  <si>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</si>
  <si>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</si>
  <si>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</si>
  <si>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</si>
  <si>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</si>
  <si>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</si>
  <si>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</si>
  <si>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</si>
  <si>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</si>
  <si>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</si>
  <si>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</si>
  <si>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</si>
  <si>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</si>
  <si>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</si>
  <si>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</si>
  <si>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</si>
  <si>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</si>
  <si>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</si>
  <si>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</si>
  <si>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</si>
  <si>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</si>
  <si>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</si>
  <si>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</si>
  <si>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</si>
  <si>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</si>
  <si>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</si>
  <si>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</si>
  <si>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</si>
  <si>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</si>
  <si>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</si>
  <si>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</si>
  <si>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</si>
  <si>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</si>
  <si>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</si>
  <si>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</si>
  <si>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</si>
  <si>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</si>
  <si>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</si>
  <si>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</si>
  <si>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</si>
  <si>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</si>
  <si>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</si>
  <si>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</si>
  <si>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</si>
  <si>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</si>
  <si>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</si>
  <si>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</si>
  <si>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</si>
  <si>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</si>
  <si>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</si>
  <si>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</si>
  <si>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</si>
  <si>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</si>
  <si>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</si>
  <si>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</si>
  <si>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</si>
  <si>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</si>
  <si>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</si>
  <si>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</si>
  <si>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</si>
  <si>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</si>
  <si>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</si>
  <si>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</si>
  <si>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</si>
  <si>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</si>
  <si>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</si>
  <si>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</si>
  <si>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</si>
  <si>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</si>
  <si>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</si>
  <si>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</si>
  <si>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</si>
  <si>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</si>
  <si>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</si>
  <si>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</si>
  <si>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</si>
  <si>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</si>
  <si>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</si>
  <si>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</si>
  <si>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</si>
  <si>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</si>
  <si>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</si>
  <si>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</si>
  <si>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</si>
  <si>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</si>
  <si>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</si>
  <si>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</si>
  <si>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</si>
  <si>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</si>
  <si>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</si>
  <si>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</si>
  <si>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</si>
  <si>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</si>
  <si>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</si>
  <si>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</si>
  <si>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</si>
  <si>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</si>
  <si>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</si>
  <si>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</si>
  <si>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</si>
  <si>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</si>
  <si>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</si>
  <si>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</si>
  <si>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</si>
  <si>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</si>
  <si>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</si>
  <si>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</si>
  <si>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</si>
  <si>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</si>
  <si>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</si>
  <si>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</si>
  <si>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</si>
  <si>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</si>
  <si>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</si>
  <si>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</si>
  <si>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</si>
  <si>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</si>
  <si>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</si>
  <si>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</si>
  <si>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</si>
  <si>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</si>
  <si>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</si>
  <si>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</si>
  <si>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</si>
  <si>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</si>
  <si>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</si>
  <si>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</si>
  <si>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</si>
  <si>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</si>
  <si>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</si>
  <si>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</si>
  <si>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</si>
  <si>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</si>
  <si>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</si>
  <si>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</si>
  <si>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</si>
  <si>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</si>
  <si>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</si>
  <si>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</si>
  <si>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</si>
  <si>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</si>
  <si>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</si>
  <si>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</si>
  <si>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</si>
  <si>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</si>
  <si>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</si>
  <si>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</si>
  <si>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</si>
  <si>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</si>
  <si>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</si>
  <si>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</si>
  <si>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</si>
  <si>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</si>
  <si>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</si>
  <si>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</si>
  <si>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</si>
  <si>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</si>
  <si>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</si>
  <si>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</si>
  <si>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</si>
  <si>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</si>
  <si>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</si>
  <si>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</si>
  <si>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</si>
  <si>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</si>
  <si>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</si>
  <si>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</si>
  <si>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</si>
  <si>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</si>
  <si>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</si>
  <si>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</si>
  <si>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</si>
  <si>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</si>
  <si>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</si>
  <si>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</si>
  <si>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</si>
  <si>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</si>
  <si>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</si>
  <si>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</si>
  <si>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</si>
  <si>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</si>
  <si>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</si>
  <si>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</si>
  <si>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</si>
  <si>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</si>
  <si>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</si>
  <si>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</si>
  <si>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</si>
  <si>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</si>
  <si>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</si>
  <si>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</si>
  <si>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</si>
  <si>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</si>
  <si>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</si>
  <si>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</si>
  <si>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</si>
  <si>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</si>
  <si>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</si>
  <si>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</si>
  <si>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</si>
  <si>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</si>
  <si>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</si>
  <si>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</si>
  <si>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</si>
  <si>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</si>
  <si>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</si>
  <si>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</si>
  <si>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</si>
  <si>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</si>
  <si>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</si>
  <si>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</si>
  <si>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</si>
  <si>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</si>
  <si>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</si>
  <si>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</si>
  <si>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</si>
  <si>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</si>
  <si>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</si>
  <si>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</si>
  <si>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</si>
  <si>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</si>
  <si>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</si>
  <si>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</si>
  <si>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</si>
  <si>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</si>
  <si>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</si>
  <si>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</si>
  <si>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</si>
  <si>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</si>
  <si>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</si>
  <si>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</si>
  <si>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</si>
  <si>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</si>
  <si>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</si>
  <si>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</si>
  <si>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</si>
  <si>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</si>
  <si>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</si>
  <si>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</si>
  <si>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</si>
  <si>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</si>
  <si>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</si>
  <si>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</si>
  <si>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</si>
  <si>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</si>
  <si>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</si>
  <si>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</si>
  <si>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</si>
  <si>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</si>
  <si>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</si>
  <si>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</si>
  <si>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</si>
  <si>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</si>
  <si>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</si>
  <si>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</si>
  <si>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</si>
  <si>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</si>
  <si>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</si>
  <si>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</si>
  <si>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</si>
  <si>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</si>
  <si>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</si>
  <si>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</si>
  <si>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</si>
  <si>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</si>
  <si>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</si>
  <si>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</si>
  <si>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</si>
  <si>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</si>
  <si>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</si>
  <si>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</si>
  <si>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</si>
  <si>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</si>
  <si>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</si>
  <si>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</si>
  <si>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</si>
  <si>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</si>
  <si>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</si>
  <si>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</si>
  <si>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</si>
  <si>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</si>
  <si>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</si>
  <si>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</si>
  <si>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</si>
  <si>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</si>
  <si>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</si>
  <si>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</si>
  <si>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</si>
  <si>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</si>
  <si>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</si>
  <si>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</si>
  <si>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</si>
  <si>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</si>
  <si>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</si>
  <si>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</si>
  <si>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</si>
  <si>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</si>
  <si>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</si>
  <si>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</si>
  <si>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</si>
  <si>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</si>
  <si>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</si>
  <si>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</si>
  <si>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</si>
  <si>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</si>
  <si>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</si>
  <si>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</si>
  <si>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</si>
  <si>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</si>
  <si>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</si>
  <si>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</si>
  <si>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</si>
  <si>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</si>
  <si>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</si>
  <si>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</si>
  <si>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</si>
  <si>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</si>
  <si>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</si>
  <si>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</si>
  <si>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</si>
  <si>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</si>
  <si>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</si>
  <si>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</si>
  <si>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</si>
  <si>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</si>
  <si>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</si>
  <si>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</si>
  <si>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</si>
  <si>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</si>
  <si>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</si>
  <si>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</si>
  <si>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</si>
  <si>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</si>
  <si>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</si>
  <si>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</si>
  <si>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</si>
  <si>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</si>
  <si>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</si>
  <si>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</si>
  <si>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</si>
  <si>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</si>
  <si>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</si>
  <si>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</si>
  <si>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</si>
  <si>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</si>
  <si>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</si>
  <si>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</si>
  <si>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</si>
  <si>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</si>
  <si>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</si>
  <si>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</si>
  <si>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</si>
  <si>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</si>
  <si>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</si>
  <si>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</si>
  <si>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</si>
  <si>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</si>
  <si>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</si>
  <si>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</si>
  <si>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</si>
  <si>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</si>
  <si>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</si>
  <si>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</si>
  <si>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</si>
  <si>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</si>
  <si>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</si>
  <si>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</si>
  <si>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</si>
  <si>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</si>
  <si>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</si>
  <si>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</si>
  <si>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</si>
  <si>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</si>
  <si>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</si>
  <si>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</si>
  <si>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</si>
  <si>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</si>
  <si>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</si>
  <si>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</si>
  <si>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</si>
  <si>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</si>
  <si>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</si>
  <si>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</si>
  <si>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</si>
  <si>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</si>
  <si>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</si>
  <si>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</si>
  <si>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</si>
  <si>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</si>
  <si>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</si>
  <si>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</si>
  <si>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</si>
  <si>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</si>
  <si>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</si>
  <si>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</si>
  <si>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</si>
  <si>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</si>
  <si>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</si>
  <si>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</si>
  <si>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</si>
  <si>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</si>
  <si>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</si>
  <si>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</si>
  <si>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</si>
  <si>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</si>
  <si>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</si>
  <si>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</si>
  <si>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</si>
  <si>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</si>
  <si>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</si>
  <si>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</si>
  <si>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</si>
  <si>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</si>
  <si>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</si>
  <si>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</si>
  <si>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</si>
  <si>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</si>
  <si>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</si>
  <si>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</si>
  <si>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</si>
  <si>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</si>
  <si>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</si>
  <si>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</si>
  <si>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</si>
  <si>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</si>
  <si>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</si>
  <si>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</si>
  <si>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</si>
  <si>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</si>
  <si>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</si>
  <si>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</si>
  <si>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</si>
  <si>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</si>
  <si>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</si>
  <si>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</si>
  <si>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</si>
  <si>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</si>
  <si>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</si>
  <si>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</si>
  <si>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</si>
  <si>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</si>
  <si>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</si>
  <si>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</si>
  <si>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</si>
  <si>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</si>
  <si>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</si>
  <si>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</si>
  <si>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</si>
  <si>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</si>
  <si>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</si>
  <si>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</si>
  <si>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</si>
  <si>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</si>
  <si>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</si>
  <si>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</si>
  <si>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</si>
  <si>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</si>
  <si>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</si>
  <si>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</si>
  <si>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</si>
  <si>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</si>
  <si>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</si>
  <si>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</si>
  <si>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</si>
  <si>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</si>
  <si>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</si>
  <si>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</si>
  <si>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</si>
  <si>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</si>
  <si>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</si>
  <si>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</si>
  <si>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</si>
  <si>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</si>
  <si>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</si>
  <si>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</si>
  <si>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</si>
  <si>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</si>
  <si>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</si>
  <si>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</si>
  <si>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</si>
  <si>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</si>
  <si>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</si>
  <si>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</si>
  <si>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</si>
  <si>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</si>
  <si>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</si>
  <si>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</si>
  <si>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</si>
  <si>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</si>
  <si>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</si>
  <si>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</si>
  <si>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</si>
  <si>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</si>
  <si>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</si>
  <si>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</si>
  <si>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</si>
  <si>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</si>
  <si>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</si>
  <si>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</si>
  <si>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</si>
  <si>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</si>
  <si>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</si>
  <si>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</si>
  <si>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</si>
  <si>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</si>
  <si>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</si>
  <si>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</si>
  <si>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</si>
  <si>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</si>
  <si>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</si>
  <si>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</si>
  <si>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</si>
  <si>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</si>
  <si>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</si>
  <si>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</si>
  <si>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</si>
  <si>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</si>
  <si>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</si>
  <si>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</si>
  <si>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</si>
  <si>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</si>
  <si>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</si>
  <si>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</si>
  <si>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</si>
  <si>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</si>
  <si>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</si>
  <si>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</si>
  <si>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</si>
  <si>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</si>
  <si>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</si>
  <si>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</si>
  <si>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</si>
  <si>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</si>
  <si>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</si>
  <si>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</si>
  <si>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</si>
  <si>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</si>
  <si>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</si>
  <si>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</si>
  <si>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</si>
  <si>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</si>
  <si>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</si>
  <si>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</si>
  <si>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</si>
  <si>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</si>
  <si>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</si>
  <si>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</si>
  <si>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</si>
  <si>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</si>
  <si>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</si>
  <si>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</si>
  <si>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</si>
  <si>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</si>
  <si>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</si>
  <si>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</si>
  <si>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</si>
  <si>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</si>
  <si>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</si>
  <si>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</si>
  <si>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</si>
  <si>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</si>
  <si>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</si>
  <si>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</si>
  <si>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</si>
  <si>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</si>
  <si>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</si>
  <si>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</si>
  <si>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</si>
  <si>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</si>
  <si>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</si>
  <si>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</si>
  <si>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</si>
  <si>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</si>
  <si>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</si>
  <si>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</si>
  <si>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</si>
  <si>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</si>
  <si>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</si>
  <si>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</si>
  <si>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</si>
  <si>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</si>
  <si>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</si>
  <si>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</si>
  <si>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</si>
  <si>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</si>
  <si>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</si>
  <si>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</si>
  <si>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</si>
  <si>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</si>
  <si>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</si>
  <si>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</si>
  <si>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</si>
  <si>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</si>
  <si>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</si>
  <si>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</si>
  <si>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</si>
  <si>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</si>
  <si>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</si>
  <si>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</si>
  <si>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</si>
  <si>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</si>
  <si>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</si>
  <si>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</si>
  <si>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</si>
  <si>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</si>
  <si>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</si>
  <si>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</si>
  <si>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</si>
  <si>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</si>
  <si>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</si>
  <si>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</si>
  <si>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</si>
  <si>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</si>
  <si>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</si>
  <si>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</si>
  <si>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</si>
  <si>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</si>
  <si>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</si>
  <si>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</si>
  <si>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</si>
  <si>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</si>
  <si>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</si>
  <si>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</si>
  <si>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</si>
  <si>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</si>
  <si>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</si>
  <si>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</si>
  <si>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</si>
  <si>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</si>
  <si>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</si>
  <si>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</si>
  <si>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</si>
  <si>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</si>
  <si>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</si>
  <si>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</si>
  <si>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</si>
  <si>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</si>
  <si>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</si>
  <si>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</si>
  <si>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</si>
  <si>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</si>
  <si>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</si>
  <si>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</si>
  <si>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</si>
  <si>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</si>
  <si>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</si>
  <si>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</si>
  <si>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</si>
  <si>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</si>
  <si>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</si>
  <si>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</si>
  <si>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</si>
  <si>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</si>
  <si>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</si>
  <si>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</si>
  <si>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</si>
  <si>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</si>
  <si>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</si>
  <si>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</si>
  <si>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</si>
  <si>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</si>
  <si>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</si>
  <si>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</si>
  <si>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</si>
  <si>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</si>
  <si>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</si>
  <si>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</si>
  <si>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</si>
  <si>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</si>
  <si>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</si>
  <si>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</si>
  <si>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</si>
  <si>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</si>
  <si>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</si>
  <si>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</si>
  <si>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</si>
  <si>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</si>
  <si>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</si>
  <si>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</si>
  <si>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</si>
  <si>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</si>
  <si>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</si>
  <si>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</si>
  <si>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</si>
  <si>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</si>
  <si>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</si>
  <si>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</si>
  <si>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</si>
  <si>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</si>
  <si>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</si>
  <si>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</si>
  <si>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</si>
  <si>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</si>
  <si>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</si>
  <si>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</si>
  <si>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</si>
  <si>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</si>
  <si>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</si>
  <si>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</si>
  <si>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</si>
  <si>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</si>
  <si>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</si>
  <si>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</si>
  <si>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</si>
  <si>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</si>
  <si>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</si>
  <si>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</si>
  <si>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</si>
  <si>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</si>
  <si>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</si>
  <si>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</si>
  <si>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</si>
  <si>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</si>
  <si>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</si>
  <si>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</si>
  <si>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</si>
  <si>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</si>
  <si>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</si>
  <si>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</si>
  <si>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</si>
  <si>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</si>
  <si>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</si>
  <si>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</si>
  <si>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</si>
  <si>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</si>
  <si>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</si>
  <si>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</si>
  <si>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</si>
  <si>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</si>
  <si>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</si>
  <si>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</si>
  <si>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</si>
  <si>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</si>
  <si>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</si>
  <si>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</si>
  <si>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</si>
  <si>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</si>
  <si>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</si>
  <si>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</si>
  <si>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</si>
  <si>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</si>
  <si>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</si>
  <si>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</si>
  <si>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</si>
  <si>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</si>
  <si>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</si>
  <si>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</si>
  <si>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</si>
  <si>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</si>
  <si>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</si>
  <si>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</si>
  <si>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</si>
  <si>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</si>
  <si>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</si>
  <si>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</si>
  <si>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</si>
  <si>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</si>
  <si>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</si>
  <si>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</si>
  <si>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</si>
  <si>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</si>
  <si>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</si>
  <si>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</si>
  <si>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</si>
  <si>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</si>
  <si>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</si>
  <si>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</si>
  <si>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</si>
  <si>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</si>
  <si>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</si>
  <si>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</si>
  <si>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</si>
  <si>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</si>
  <si>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</si>
  <si>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</si>
  <si>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</si>
  <si>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</si>
  <si>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</si>
  <si>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</si>
  <si>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</si>
  <si>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</si>
  <si>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</si>
  <si>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</si>
  <si>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</si>
  <si>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</si>
  <si>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</si>
  <si>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</si>
  <si>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</si>
  <si>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</si>
  <si>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</si>
  <si>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</si>
  <si>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</si>
  <si>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</si>
  <si>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</si>
  <si>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</si>
  <si>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</si>
  <si>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</si>
  <si>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</si>
  <si>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</si>
  <si>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</si>
  <si>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</si>
  <si>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</si>
  <si>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</si>
  <si>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</si>
  <si>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</si>
  <si>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</si>
  <si>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</si>
  <si>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</si>
  <si>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</si>
  <si>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</si>
  <si>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</si>
  <si>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</si>
  <si>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</si>
  <si>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</si>
  <si>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</si>
  <si>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</si>
  <si>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</si>
  <si>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</si>
  <si>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</si>
  <si>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</si>
  <si>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</si>
  <si>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</si>
  <si>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</si>
  <si>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</si>
  <si>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</si>
  <si>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</si>
  <si>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</si>
  <si>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</si>
  <si>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</si>
  <si>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</si>
  <si>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</si>
  <si>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</si>
  <si>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</si>
  <si>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</si>
  <si>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</si>
  <si>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</si>
  <si>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</si>
  <si>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</si>
  <si>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</si>
  <si>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</si>
  <si>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</si>
  <si>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</si>
  <si>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</si>
  <si>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</si>
  <si>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</si>
  <si>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</si>
  <si>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</si>
  <si>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</si>
  <si>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</si>
  <si>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</si>
  <si>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</si>
  <si>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</si>
  <si>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</si>
  <si>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</si>
  <si>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</si>
  <si>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</si>
  <si>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</si>
  <si>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</si>
  <si>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</si>
  <si>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</si>
  <si>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</si>
  <si>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</si>
  <si>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</si>
  <si>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</si>
  <si>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</si>
  <si>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</si>
  <si>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</si>
  <si>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</si>
  <si>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</si>
  <si>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</si>
  <si>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</si>
  <si>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</si>
  <si>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</si>
  <si>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</si>
  <si>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</si>
  <si>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</si>
  <si>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</si>
  <si>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</si>
  <si>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</si>
  <si>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</si>
  <si>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</si>
  <si>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</si>
  <si>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</si>
  <si>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</si>
  <si>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</si>
  <si>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</si>
  <si>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</si>
  <si>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</si>
  <si>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</si>
  <si>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</si>
  <si>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</si>
  <si>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</si>
  <si>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</si>
  <si>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</si>
  <si>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</si>
  <si>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</si>
  <si>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</si>
  <si>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</si>
  <si>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</si>
  <si>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</si>
  <si>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</si>
  <si>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</si>
  <si>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</si>
  <si>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</si>
  <si>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</si>
  <si>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</si>
  <si>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</si>
  <si>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</si>
  <si>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</si>
  <si>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</si>
  <si>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</si>
  <si>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</si>
  <si>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</si>
  <si>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</si>
  <si>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</si>
  <si>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</si>
  <si>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</si>
  <si>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</si>
  <si>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</si>
  <si>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</si>
  <si>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</si>
  <si>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</si>
  <si>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</si>
  <si>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</si>
  <si>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</si>
  <si>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</si>
  <si>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</si>
  <si>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</si>
  <si>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</si>
  <si>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</si>
  <si>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</si>
  <si>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</si>
  <si>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</si>
  <si>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</si>
  <si>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</si>
  <si>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</si>
  <si>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</si>
  <si>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</si>
  <si>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</si>
  <si>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</si>
  <si>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</si>
  <si>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</si>
  <si>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</si>
  <si>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</si>
  <si>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</si>
  <si>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</si>
  <si>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</si>
  <si>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</si>
  <si>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</si>
  <si>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</si>
  <si>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</si>
  <si>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</si>
  <si>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</si>
  <si>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</si>
  <si>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</si>
  <si>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</si>
  <si>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</si>
  <si>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</si>
  <si>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</si>
  <si>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</si>
  <si>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</si>
  <si>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</si>
  <si>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</si>
  <si>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</si>
  <si>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</si>
  <si>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</si>
  <si>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</si>
  <si>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</si>
  <si>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</si>
  <si>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</si>
  <si>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</si>
  <si>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</si>
  <si>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</si>
  <si>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</si>
  <si>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</si>
  <si>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</si>
  <si>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</si>
  <si>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</si>
  <si>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</si>
  <si>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</si>
  <si>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</si>
  <si>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</si>
  <si>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</si>
  <si>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</si>
  <si>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</si>
  <si>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</si>
  <si>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</si>
  <si>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</si>
  <si>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</si>
  <si>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</si>
  <si>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</si>
  <si>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</si>
  <si>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</si>
  <si>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</si>
  <si>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</si>
  <si>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</si>
  <si>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</si>
  <si>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</si>
  <si>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</si>
  <si>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</si>
  <si>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</si>
  <si>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</si>
  <si>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</si>
  <si>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</si>
  <si>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</si>
  <si>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</si>
  <si>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</si>
  <si>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</si>
  <si>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</si>
  <si>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</si>
  <si>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</si>
  <si>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</si>
  <si>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</si>
  <si>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</si>
  <si>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</si>
  <si>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</si>
  <si>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</si>
  <si>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</si>
  <si>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</si>
  <si>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</si>
  <si>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</si>
  <si>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</si>
  <si>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</si>
  <si>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</si>
  <si>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</si>
  <si>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</si>
  <si>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</si>
  <si>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</si>
  <si>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</si>
  <si>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</si>
  <si>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</si>
  <si>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</si>
  <si>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</si>
  <si>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</si>
  <si>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</si>
  <si>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</si>
  <si>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</si>
  <si>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</si>
  <si>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</si>
  <si>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</si>
  <si>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</si>
  <si>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</si>
  <si>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</si>
  <si>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</si>
  <si>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</si>
  <si>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</si>
  <si>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</si>
  <si>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</si>
  <si>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</si>
  <si>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</si>
  <si>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</si>
  <si>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</si>
  <si>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</si>
  <si>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</si>
  <si>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</si>
  <si>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</si>
  <si>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</si>
  <si>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</si>
  <si>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</si>
  <si>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</si>
  <si>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</si>
  <si>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</si>
  <si>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</si>
  <si>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</si>
  <si>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</si>
  <si>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</si>
  <si>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</si>
  <si>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</si>
  <si>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</si>
  <si>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</si>
  <si>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</si>
  <si>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</si>
  <si>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</si>
  <si>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</si>
  <si>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</si>
  <si>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</si>
  <si>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</si>
  <si>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</si>
  <si>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</si>
  <si>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</si>
  <si>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</si>
  <si>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</si>
  <si>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</si>
  <si>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</si>
  <si>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</si>
  <si>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</si>
  <si>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</si>
  <si>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</si>
  <si>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</si>
  <si>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</si>
  <si>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</si>
  <si>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</si>
  <si>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</si>
  <si>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</si>
  <si>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</si>
  <si>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</si>
  <si>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</si>
  <si>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</si>
  <si>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</si>
  <si>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</si>
  <si>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</si>
  <si>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</si>
  <si>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</si>
  <si>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</si>
  <si>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</si>
  <si>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</si>
  <si>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</si>
  <si>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</si>
  <si>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</si>
  <si>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</si>
  <si>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</si>
  <si>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</si>
  <si>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</si>
  <si>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</si>
  <si>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</si>
  <si>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</si>
  <si>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</si>
  <si>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</si>
  <si>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</si>
  <si>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</si>
  <si>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</si>
  <si>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</si>
  <si>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</si>
  <si>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</si>
  <si>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</si>
  <si>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</si>
  <si>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</si>
  <si>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</si>
  <si>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</si>
  <si>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</si>
  <si>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</si>
  <si>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</si>
  <si>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</si>
  <si>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</si>
  <si>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</si>
  <si>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</si>
  <si>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</si>
  <si>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</si>
  <si>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</si>
  <si>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</si>
  <si>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</si>
  <si>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</si>
  <si>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</si>
  <si>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</si>
  <si>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</si>
  <si>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</si>
  <si>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</si>
  <si>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</si>
  <si>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</si>
  <si>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</si>
  <si>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</si>
  <si>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</si>
  <si>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</si>
  <si>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</si>
  <si>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</si>
  <si>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</si>
  <si>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</si>
  <si>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</si>
  <si>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</si>
  <si>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</si>
  <si>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</si>
  <si>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</si>
  <si>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</si>
  <si>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</si>
  <si>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</si>
  <si>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</si>
  <si>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</si>
  <si>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</si>
  <si>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</si>
  <si>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</si>
  <si>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</si>
  <si>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</si>
  <si>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</si>
  <si>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</si>
  <si>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</si>
  <si>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</si>
  <si>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</si>
  <si>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</si>
  <si>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</si>
  <si>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</si>
  <si>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</si>
  <si>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</si>
  <si>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</si>
  <si>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</si>
  <si>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</si>
  <si>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</si>
  <si>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</si>
  <si>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</si>
  <si>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</si>
  <si>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</si>
  <si>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</si>
  <si>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</si>
  <si>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</si>
  <si>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</si>
  <si>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</si>
  <si>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</si>
  <si>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</si>
  <si>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</si>
  <si>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</si>
  <si>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</si>
  <si>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</si>
  <si>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</si>
  <si>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</si>
  <si>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</si>
  <si>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</si>
  <si>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</si>
  <si>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</si>
  <si>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</si>
  <si>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</si>
  <si>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</si>
  <si>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</si>
  <si>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</si>
  <si>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</si>
  <si>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</si>
  <si>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</si>
  <si>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</si>
  <si>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</si>
  <si>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</si>
  <si>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</si>
  <si>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</si>
  <si>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</si>
  <si>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</si>
  <si>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</si>
  <si>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</si>
  <si>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</si>
  <si>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</si>
  <si>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</si>
  <si>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</si>
  <si>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</si>
  <si>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</si>
  <si>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</si>
  <si>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</si>
  <si>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</si>
  <si>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</si>
  <si>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</si>
  <si>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</si>
  <si>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</si>
  <si>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</si>
  <si>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</si>
  <si>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</si>
  <si>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</si>
  <si>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</si>
  <si>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</si>
  <si>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</si>
  <si>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</si>
  <si>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</si>
  <si>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</si>
  <si>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</si>
  <si>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</si>
  <si>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</si>
  <si>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</si>
  <si>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</si>
  <si>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</si>
  <si>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</si>
  <si>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</si>
  <si>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</si>
  <si>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</si>
  <si>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</si>
  <si>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</si>
  <si>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</si>
  <si>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</si>
  <si>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</si>
  <si>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</si>
  <si>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</si>
  <si>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</si>
  <si>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</si>
  <si>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</si>
  <si>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</si>
  <si>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</si>
  <si>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</si>
  <si>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</si>
  <si>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</si>
  <si>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</si>
  <si>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</si>
  <si>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</si>
  <si>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</si>
  <si>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</si>
  <si>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</si>
  <si>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</si>
  <si>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</si>
  <si>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</si>
  <si>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</si>
  <si>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</si>
  <si>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</si>
  <si>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</si>
  <si>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</si>
  <si>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</si>
  <si>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</si>
  <si>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</si>
  <si>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</si>
  <si>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</si>
  <si>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</si>
  <si>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</si>
  <si>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</si>
  <si>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</si>
  <si>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</si>
  <si>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</si>
  <si>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</si>
  <si>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</si>
  <si>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</si>
  <si>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</si>
  <si>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</si>
  <si>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</si>
  <si>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</si>
  <si>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</si>
  <si>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</si>
  <si>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</si>
  <si>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</si>
  <si>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</si>
  <si>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</si>
  <si>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</si>
  <si>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</si>
  <si>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</si>
  <si>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</si>
  <si>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</si>
  <si>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</si>
  <si>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</si>
  <si>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</si>
  <si>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</si>
  <si>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</si>
  <si>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</si>
  <si>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</si>
  <si>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</si>
  <si>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</si>
  <si>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</si>
  <si>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</si>
  <si>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</si>
  <si>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</si>
  <si>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</si>
  <si>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</si>
  <si>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</si>
  <si>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</si>
  <si>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</si>
  <si>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</si>
  <si>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</si>
  <si>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</si>
  <si>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</si>
  <si>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</si>
  <si>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</si>
  <si>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</si>
  <si>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</si>
  <si>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</si>
  <si>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</si>
  <si>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</si>
  <si>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</si>
  <si>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</si>
  <si>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</si>
  <si>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</si>
  <si>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</si>
  <si>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</si>
  <si>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</si>
  <si>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</si>
  <si>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</si>
  <si>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</si>
  <si>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</si>
  <si>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</si>
  <si>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</si>
  <si>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</si>
  <si>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</si>
  <si>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</si>
  <si>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</si>
  <si>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</si>
  <si>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</si>
  <si>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</si>
  <si>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</si>
  <si>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</si>
  <si>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</si>
  <si>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</si>
  <si>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</si>
  <si>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</si>
  <si>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</si>
  <si>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</si>
  <si>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</si>
  <si>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</si>
  <si>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</si>
  <si>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</si>
  <si>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</si>
  <si>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</si>
  <si>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</si>
  <si>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</si>
  <si>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</si>
  <si>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</si>
  <si>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</si>
  <si>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</si>
  <si>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</si>
  <si>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</si>
  <si>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</si>
  <si>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</si>
  <si>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</si>
  <si>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</si>
  <si>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</si>
  <si>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</si>
  <si>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</si>
  <si>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</si>
  <si>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</si>
  <si>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</si>
  <si>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</si>
  <si>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</si>
  <si>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</si>
  <si>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</si>
  <si>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</si>
  <si>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</si>
  <si>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</si>
  <si>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</si>
  <si>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</si>
  <si>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</si>
  <si>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</si>
  <si>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</si>
  <si>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</si>
  <si>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</si>
  <si>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</si>
  <si>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</si>
  <si>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</si>
  <si>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</si>
  <si>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</si>
  <si>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</si>
  <si>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</si>
  <si>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</si>
  <si>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</si>
  <si>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</si>
  <si>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</si>
  <si>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</si>
  <si>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</si>
  <si>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</si>
  <si>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</si>
  <si>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</si>
  <si>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</si>
  <si>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</si>
  <si>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</si>
  <si>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</si>
  <si>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</si>
  <si>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</si>
  <si>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</si>
  <si>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</si>
  <si>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</si>
  <si>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</si>
  <si>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</si>
  <si>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</si>
  <si>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</si>
  <si>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</si>
  <si>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</si>
  <si>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</si>
  <si>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</si>
  <si>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</si>
  <si>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</si>
  <si>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</si>
  <si>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</si>
  <si>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</si>
  <si>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</si>
  <si>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</si>
  <si>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</si>
  <si>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</si>
  <si>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</si>
  <si>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</si>
  <si>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</si>
  <si>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</si>
  <si>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</si>
  <si>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</si>
  <si>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</si>
  <si>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</si>
  <si>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</si>
  <si>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</si>
  <si>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</si>
  <si>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</si>
  <si>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</si>
  <si>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</si>
  <si>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</si>
  <si>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</si>
  <si>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</si>
  <si>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</si>
  <si>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</si>
  <si>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</si>
  <si>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</si>
  <si>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</si>
  <si>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</si>
  <si>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</si>
  <si>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</si>
  <si>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</si>
  <si>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</si>
  <si>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</si>
  <si>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</si>
  <si>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</si>
  <si>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</si>
  <si>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</si>
  <si>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</si>
  <si>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</si>
  <si>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</si>
  <si>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</si>
  <si>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</si>
  <si>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</si>
  <si>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</si>
  <si>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</si>
  <si>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</si>
  <si>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</si>
  <si>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</si>
  <si>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</si>
  <si>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</si>
  <si>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</si>
  <si>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</si>
  <si>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</si>
  <si>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</si>
  <si>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</si>
  <si>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</si>
  <si>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</si>
  <si>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</si>
  <si>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</si>
  <si>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</si>
  <si>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</si>
  <si>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</si>
  <si>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</si>
  <si>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</si>
  <si>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</si>
  <si>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</si>
  <si>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</si>
  <si>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</si>
  <si>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</si>
  <si>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</si>
  <si>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</si>
  <si>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</si>
  <si>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</si>
  <si>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</si>
  <si>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</si>
  <si>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</si>
  <si>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</si>
  <si>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</si>
  <si>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</si>
  <si>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</si>
  <si>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</si>
  <si>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</si>
  <si>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</si>
  <si>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</si>
  <si>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</si>
  <si>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</si>
  <si>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</si>
  <si>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</si>
  <si>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</si>
  <si>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</si>
  <si>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</si>
  <si>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</si>
  <si>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</si>
  <si>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</si>
  <si>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</si>
  <si>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</si>
  <si>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</si>
  <si>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</si>
  <si>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</si>
  <si>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</si>
  <si>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</si>
  <si>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</si>
  <si>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</si>
  <si>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</si>
  <si>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</si>
  <si>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</si>
  <si>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</si>
  <si>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</si>
  <si>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</si>
  <si>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</si>
  <si>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</si>
  <si>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</si>
  <si>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</si>
  <si>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</si>
  <si>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</si>
  <si>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</si>
  <si>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</si>
  <si>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</si>
  <si>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</si>
  <si>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</si>
  <si>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</si>
  <si>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</si>
  <si>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</si>
  <si>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</si>
  <si>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</si>
  <si>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</si>
  <si>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</si>
  <si>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</si>
  <si>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</si>
  <si>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</si>
  <si>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</si>
  <si>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</si>
  <si>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</si>
  <si>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</si>
  <si>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</si>
  <si>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</si>
  <si>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</si>
  <si>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</si>
  <si>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</si>
  <si>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</si>
  <si>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</si>
  <si>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</si>
  <si>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</si>
  <si>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</si>
  <si>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</si>
  <si>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</si>
  <si>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</si>
  <si>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</si>
  <si>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</si>
  <si>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</si>
  <si>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</si>
  <si>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</si>
  <si>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</si>
  <si>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</si>
  <si>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</si>
  <si>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</si>
  <si>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</si>
  <si>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</si>
  <si>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</si>
  <si>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</si>
  <si>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</si>
  <si>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</si>
  <si>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</si>
  <si>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</si>
  <si>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</si>
  <si>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</si>
  <si>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</si>
  <si>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</si>
  <si>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</si>
  <si>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</si>
  <si>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</si>
  <si>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</si>
  <si>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</si>
  <si>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</si>
  <si>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</si>
  <si>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</si>
  <si>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</si>
  <si>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</si>
  <si>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</si>
  <si>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</si>
  <si>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</si>
  <si>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</si>
  <si>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</si>
  <si>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</si>
  <si>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</si>
  <si>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</si>
  <si>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</si>
  <si>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</si>
  <si>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</si>
  <si>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</si>
  <si>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</si>
  <si>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</si>
  <si>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</si>
  <si>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</si>
  <si>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</si>
  <si>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</si>
  <si>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</si>
  <si>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</si>
  <si>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</si>
  <si>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</si>
  <si>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</si>
  <si>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</si>
  <si>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</si>
  <si>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</si>
  <si>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</si>
  <si>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</si>
  <si>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</si>
  <si>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</si>
  <si>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</si>
  <si>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</si>
  <si>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</si>
  <si>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</si>
  <si>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</si>
  <si>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</si>
  <si>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</si>
  <si>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</si>
  <si>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</si>
  <si>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</si>
  <si>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</si>
  <si>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</si>
  <si>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</si>
  <si>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</si>
  <si>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</si>
  <si>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</si>
  <si>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</si>
  <si>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</si>
  <si>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</si>
  <si>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</si>
  <si>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</si>
  <si>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</si>
  <si>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</si>
  <si>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</si>
  <si>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</si>
  <si>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</si>
  <si>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</si>
  <si>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</si>
  <si>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</si>
  <si>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</si>
  <si>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</si>
  <si>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</si>
  <si>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</si>
  <si>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</si>
  <si>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</si>
  <si>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</si>
  <si>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</si>
  <si>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</si>
  <si>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</si>
  <si>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</si>
  <si>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</si>
  <si>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</si>
  <si>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</si>
  <si>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</si>
  <si>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</si>
  <si>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</si>
  <si>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</si>
  <si>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</si>
  <si>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</si>
  <si>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</si>
  <si>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</si>
  <si>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</si>
  <si>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</si>
  <si>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</si>
  <si>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</si>
  <si>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</si>
  <si>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</si>
  <si>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</si>
  <si>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</si>
  <si>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</si>
  <si>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</si>
  <si>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</si>
  <si>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</si>
  <si>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</si>
  <si>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</si>
  <si>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</si>
  <si>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</si>
  <si>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</si>
  <si>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</si>
  <si>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</si>
  <si>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</si>
  <si>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</si>
  <si>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</si>
  <si>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</si>
  <si>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</si>
  <si>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</si>
  <si>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</si>
  <si>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</si>
  <si>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</si>
  <si>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</si>
  <si>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</si>
  <si>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</si>
  <si>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</si>
  <si>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</si>
  <si>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</si>
  <si>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</si>
  <si>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</si>
  <si>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</si>
  <si>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</si>
  <si>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</si>
  <si>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</si>
  <si>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</si>
  <si>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</si>
  <si>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</si>
  <si>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</si>
  <si>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</si>
  <si>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</si>
  <si>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</si>
  <si>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</si>
  <si>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</si>
  <si>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</si>
  <si>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</si>
  <si>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</si>
  <si>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</si>
  <si>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</si>
  <si>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</si>
  <si>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</si>
  <si>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</si>
  <si>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</si>
  <si>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</si>
  <si>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</si>
  <si>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</si>
  <si>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</si>
  <si>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</si>
  <si>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</si>
  <si>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</si>
  <si>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</si>
  <si>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</si>
  <si>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</si>
  <si>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</si>
  <si>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</si>
  <si>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</si>
  <si>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</si>
  <si>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</si>
  <si>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</si>
  <si>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</si>
  <si>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</si>
  <si>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</si>
  <si>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</si>
  <si>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</si>
  <si>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</si>
  <si>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</si>
  <si>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</si>
  <si>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</si>
  <si>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</si>
  <si>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</si>
  <si>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</si>
  <si>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</si>
  <si>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</si>
  <si>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</si>
  <si>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</si>
  <si>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</si>
  <si>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</si>
  <si>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</si>
  <si>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</si>
  <si>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</si>
  <si>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</si>
  <si>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</si>
  <si>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</si>
  <si>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</si>
  <si>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</si>
  <si>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</si>
  <si>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</si>
  <si>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</si>
  <si>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</si>
  <si>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</si>
  <si>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</si>
  <si>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</si>
  <si>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</si>
  <si>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</si>
  <si>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</si>
  <si>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</si>
  <si>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</si>
  <si>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</si>
  <si>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</si>
  <si>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</si>
  <si>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</si>
  <si>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</si>
  <si>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</si>
  <si>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</si>
  <si>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</si>
  <si>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</si>
  <si>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</si>
  <si>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</si>
  <si>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</si>
  <si>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</si>
  <si>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</si>
  <si>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</si>
  <si>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</si>
  <si>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</si>
  <si>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</si>
  <si>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</si>
  <si>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</si>
  <si>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</si>
  <si>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</si>
  <si>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</si>
  <si>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</si>
  <si>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</si>
  <si>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</si>
  <si>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</si>
  <si>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</si>
  <si>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</si>
  <si>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</si>
  <si>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</si>
  <si>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</si>
  <si>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</si>
  <si>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</si>
  <si>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</si>
  <si>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</si>
  <si>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</si>
  <si>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</si>
  <si>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</si>
  <si>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</si>
  <si>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</si>
  <si>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</si>
  <si>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</si>
  <si>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</si>
  <si>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</si>
  <si>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</si>
  <si>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</si>
  <si>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</si>
  <si>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</si>
  <si>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</si>
  <si>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</si>
  <si>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</si>
  <si>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</si>
  <si>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</si>
  <si>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</si>
  <si>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</si>
  <si>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</si>
  <si>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</si>
  <si>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</si>
  <si>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</si>
  <si>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</si>
  <si>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</si>
  <si>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</si>
  <si>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</si>
  <si>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</si>
  <si>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</si>
  <si>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</si>
  <si>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</si>
  <si>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</si>
  <si>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</si>
  <si>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</si>
  <si>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</si>
  <si>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</si>
  <si>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</si>
  <si>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</si>
  <si>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</si>
  <si>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</si>
  <si>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</si>
  <si>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</si>
  <si>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</si>
  <si>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</si>
  <si>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</si>
  <si>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</si>
  <si>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</si>
  <si>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</si>
  <si>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</si>
  <si>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</si>
  <si>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</si>
  <si>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</si>
  <si>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</si>
  <si>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</si>
  <si>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</si>
  <si>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</si>
  <si>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</si>
  <si>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</si>
  <si>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</si>
  <si>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</si>
  <si>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</si>
  <si>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</si>
  <si>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</si>
  <si>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</si>
  <si>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</si>
  <si>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</si>
  <si>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</si>
  <si>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</si>
  <si>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</si>
  <si>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</si>
  <si>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</si>
  <si>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</si>
  <si>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</si>
  <si>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</si>
  <si>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</si>
  <si>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</si>
  <si>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</si>
  <si>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</si>
  <si>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</si>
  <si>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</si>
  <si>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</si>
  <si>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</si>
  <si>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</si>
  <si>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</si>
  <si>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</si>
  <si>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</si>
  <si>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</si>
  <si>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</si>
  <si>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</si>
  <si>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</si>
  <si>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</si>
  <si>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</si>
  <si>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</si>
  <si>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</si>
  <si>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</si>
  <si>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</si>
  <si>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</si>
  <si>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</si>
  <si>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</si>
  <si>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</si>
  <si>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</si>
  <si>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</si>
  <si>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</si>
  <si>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</si>
  <si>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</si>
  <si>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</si>
  <si>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</si>
  <si>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</si>
  <si>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</si>
  <si>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</si>
  <si>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</si>
  <si>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</si>
  <si>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</si>
  <si>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</si>
  <si>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</si>
  <si>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</si>
  <si>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</si>
  <si>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</si>
  <si>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</si>
  <si>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</si>
  <si>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</si>
  <si>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</si>
  <si>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</si>
  <si>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</si>
  <si>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</si>
  <si>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</si>
  <si>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</si>
  <si>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</si>
  <si>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</si>
  <si>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</si>
  <si>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</si>
  <si>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</si>
  <si>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</si>
  <si>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</si>
  <si>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</si>
  <si>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</si>
  <si>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</si>
  <si>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</si>
  <si>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</si>
  <si>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</si>
  <si>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</si>
  <si>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</si>
  <si>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</si>
  <si>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</si>
  <si>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</si>
  <si>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</si>
  <si>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</si>
  <si>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</si>
  <si>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</si>
  <si>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</si>
  <si>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</si>
  <si>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</si>
  <si>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</si>
  <si>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</si>
  <si>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</si>
  <si>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</si>
  <si>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</si>
  <si>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</si>
  <si>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</si>
  <si>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</si>
  <si>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</si>
  <si>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</si>
  <si>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</si>
  <si>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</si>
  <si>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</si>
  <si>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</si>
  <si>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</si>
  <si>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</si>
  <si>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</si>
  <si>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</si>
  <si>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</si>
  <si>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</si>
  <si>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</si>
  <si>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</si>
  <si>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</si>
  <si>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</si>
  <si>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</si>
  <si>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</si>
  <si>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</si>
  <si>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</si>
  <si>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</si>
  <si>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</si>
  <si>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</si>
  <si>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</si>
  <si>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</si>
  <si>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</si>
  <si>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</si>
  <si>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</si>
  <si>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</si>
  <si>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</si>
  <si>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</si>
  <si>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</si>
  <si>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</si>
  <si>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</si>
  <si>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</si>
  <si>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</si>
  <si>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</si>
  <si>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</si>
  <si>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</si>
  <si>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</si>
  <si>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</si>
  <si>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</si>
  <si>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</si>
  <si>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</si>
  <si>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</si>
  <si>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</si>
  <si>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</si>
  <si>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</si>
  <si>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</si>
  <si>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</si>
  <si>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</si>
  <si>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</si>
  <si>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</si>
  <si>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</si>
  <si>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</si>
  <si>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</si>
  <si>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</si>
  <si>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</si>
  <si>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</si>
  <si>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</si>
  <si>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</si>
  <si>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</si>
  <si>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</si>
  <si>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</si>
  <si>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</si>
  <si>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</si>
  <si>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</si>
  <si>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</si>
  <si>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</si>
  <si>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</si>
  <si>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</si>
  <si>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</si>
  <si>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</si>
  <si>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</si>
  <si>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</si>
  <si>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</si>
  <si>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</si>
  <si>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</si>
  <si>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</si>
  <si>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</si>
  <si>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</si>
  <si>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</si>
  <si>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</si>
  <si>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</si>
  <si>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</si>
  <si>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</si>
  <si>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</si>
  <si>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</si>
  <si>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</si>
  <si>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</si>
  <si>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</si>
  <si>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</si>
  <si>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</si>
  <si>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</si>
  <si>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</si>
  <si>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</si>
  <si>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</si>
  <si>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</si>
  <si>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</si>
  <si>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</si>
  <si>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</si>
  <si>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</si>
  <si>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</si>
  <si>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</si>
  <si>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</si>
  <si>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</si>
  <si>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</si>
  <si>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</si>
  <si>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</si>
  <si>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</si>
  <si>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</si>
  <si>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</si>
  <si>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</si>
  <si>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</si>
  <si>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</si>
  <si>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</si>
  <si>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</si>
  <si>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</si>
  <si>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</si>
  <si>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</si>
  <si>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</si>
  <si>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</si>
  <si>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</si>
  <si>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</si>
  <si>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</si>
  <si>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</si>
  <si>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</si>
  <si>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</si>
  <si>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</si>
  <si>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</si>
  <si>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</si>
  <si>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</si>
  <si>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</si>
  <si>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</si>
  <si>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</si>
  <si>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</si>
  <si>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</si>
  <si>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</si>
  <si>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</si>
  <si>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</si>
  <si>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</si>
  <si>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</si>
  <si>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</si>
  <si>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</si>
  <si>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</si>
  <si>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</si>
  <si>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</si>
  <si>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</si>
  <si>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</si>
  <si>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</si>
  <si>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</si>
  <si>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</si>
  <si>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</si>
  <si>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</si>
  <si>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</si>
  <si>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</si>
  <si>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</si>
  <si>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</si>
  <si>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</si>
  <si>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</si>
  <si>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</si>
  <si>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</si>
  <si>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</si>
  <si>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</si>
  <si>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</si>
  <si>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</si>
  <si>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</si>
  <si>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</si>
  <si>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</si>
  <si>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</si>
  <si>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</si>
  <si>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</si>
  <si>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</si>
  <si>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</si>
  <si>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</si>
  <si>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</si>
  <si>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</si>
  <si>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</si>
  <si>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</si>
  <si>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</si>
  <si>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</si>
  <si>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</si>
  <si>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</si>
  <si>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</si>
  <si>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</si>
  <si>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</si>
  <si>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</si>
  <si>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</si>
  <si>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</si>
  <si>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</si>
  <si>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</si>
  <si>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</si>
  <si>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</si>
  <si>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</si>
  <si>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</si>
  <si>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</si>
  <si>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</si>
  <si>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</si>
  <si>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</si>
  <si>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</si>
  <si>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</si>
  <si>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</si>
  <si>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</si>
  <si>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</si>
  <si>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</si>
  <si>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</si>
  <si>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</si>
  <si>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</si>
  <si>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</si>
  <si>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</si>
  <si>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</si>
  <si>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</si>
  <si>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</si>
  <si>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</si>
  <si>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</si>
  <si>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</si>
  <si>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</si>
  <si>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</si>
  <si>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</si>
  <si>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</si>
  <si>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</si>
  <si>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</si>
  <si>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</si>
  <si>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</si>
  <si>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</si>
  <si>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</si>
  <si>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</si>
  <si>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</si>
  <si>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</si>
  <si>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</si>
  <si>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</si>
  <si>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</si>
  <si>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</si>
  <si>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</si>
  <si>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</si>
  <si>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</si>
  <si>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</si>
  <si>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</si>
  <si>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</si>
  <si>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</si>
  <si>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</si>
  <si>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</si>
  <si>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</si>
  <si>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</si>
  <si>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</si>
  <si>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</si>
  <si>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</si>
  <si>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</si>
  <si>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</si>
  <si>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</si>
  <si>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</si>
  <si>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</si>
  <si>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</si>
  <si>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</si>
  <si>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</si>
  <si>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</si>
  <si>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</si>
  <si>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</si>
  <si>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</si>
  <si>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</si>
  <si>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</si>
  <si>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</si>
  <si>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</si>
  <si>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</si>
  <si>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</si>
  <si>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</si>
  <si>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</si>
  <si>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</si>
  <si>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</si>
  <si>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</si>
  <si>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</si>
  <si>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</si>
  <si>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</si>
  <si>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</si>
  <si>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</si>
  <si>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</si>
  <si>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</si>
  <si>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</si>
  <si>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</si>
  <si>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</si>
  <si>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</si>
  <si>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</si>
  <si>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</si>
  <si>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</si>
  <si>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</si>
  <si>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</si>
  <si>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</si>
  <si>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</si>
  <si>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</si>
  <si>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</si>
  <si>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</si>
  <si>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</si>
  <si>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</si>
  <si>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</si>
  <si>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</si>
  <si>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</si>
  <si>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</si>
  <si>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</si>
  <si>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</si>
  <si>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</si>
  <si>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</si>
  <si>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</si>
  <si>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</si>
  <si>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</si>
  <si>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</si>
  <si>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</si>
  <si>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</si>
  <si>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</si>
  <si>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</si>
  <si>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</si>
  <si>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</si>
  <si>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</si>
  <si>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</si>
  <si>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</si>
  <si>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</si>
  <si>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</si>
  <si>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</si>
  <si>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</si>
  <si>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</si>
  <si>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</si>
  <si>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</si>
  <si>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</si>
  <si>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</si>
  <si>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</si>
  <si>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</si>
  <si>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</si>
  <si>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</si>
  <si>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</si>
  <si>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</si>
  <si>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</si>
  <si>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</si>
  <si>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</si>
  <si>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</si>
  <si>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</si>
  <si>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</si>
  <si>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</si>
  <si>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</si>
  <si>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</si>
  <si>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</si>
  <si>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</si>
  <si>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</si>
  <si>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</si>
  <si>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</si>
  <si>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</si>
  <si>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</si>
  <si>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</si>
  <si>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</si>
  <si>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</si>
  <si>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</si>
  <si>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</si>
  <si>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</si>
  <si>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</si>
  <si>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</si>
  <si>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</si>
  <si>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</si>
  <si>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</si>
  <si>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</si>
  <si>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</si>
  <si>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</si>
  <si>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</si>
  <si>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</si>
  <si>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</si>
  <si>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</si>
  <si>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</si>
  <si>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</si>
  <si>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</si>
  <si>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</si>
  <si>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</si>
  <si>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</si>
  <si>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</si>
  <si>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</si>
  <si>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</si>
  <si>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</si>
  <si>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</si>
  <si>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</si>
  <si>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</si>
  <si>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</si>
  <si>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</si>
  <si>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</si>
  <si>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</si>
  <si>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</si>
  <si>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</si>
  <si>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</si>
  <si>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</si>
  <si>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</si>
  <si>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</si>
  <si>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</si>
  <si>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</si>
  <si>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</si>
  <si>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</si>
  <si>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</si>
  <si>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</si>
  <si>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</si>
  <si>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</si>
  <si>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</si>
  <si>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</si>
  <si>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</si>
  <si>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</si>
  <si>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</si>
  <si>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</si>
  <si>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</si>
  <si>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</si>
  <si>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</si>
  <si>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</si>
  <si>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</si>
  <si>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</si>
  <si>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</si>
  <si>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</si>
  <si>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</si>
  <si>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</si>
  <si>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</si>
  <si>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</si>
  <si>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</si>
  <si>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</si>
  <si>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</si>
  <si>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</si>
  <si>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</si>
  <si>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</si>
  <si>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</si>
  <si>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</si>
  <si>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</si>
  <si>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</si>
  <si>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</si>
  <si>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</si>
  <si>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</si>
  <si>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</si>
  <si>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</si>
  <si>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</si>
  <si>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</si>
  <si>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</si>
  <si>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</si>
  <si>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</si>
  <si>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</si>
  <si>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</si>
  <si>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</si>
  <si>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</si>
  <si>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</si>
  <si>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</si>
  <si>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</si>
  <si>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</si>
  <si>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</si>
  <si>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</si>
  <si>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</si>
  <si>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</si>
  <si>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</si>
  <si>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</si>
  <si>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</si>
  <si>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</si>
  <si>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</si>
  <si>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</si>
  <si>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</si>
  <si>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</si>
  <si>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</si>
  <si>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</si>
  <si>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</si>
  <si>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</si>
  <si>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</si>
  <si>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</si>
  <si>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</si>
  <si>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</si>
  <si>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</si>
  <si>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</si>
  <si>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</si>
  <si>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</si>
  <si>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</si>
  <si>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</si>
  <si>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</si>
  <si>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</si>
  <si>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</si>
  <si>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</si>
  <si>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</si>
  <si>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</si>
  <si>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</si>
  <si>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</si>
  <si>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</si>
  <si>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</si>
  <si>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</si>
  <si>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</si>
  <si>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</si>
  <si>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</si>
  <si>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</si>
  <si>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</si>
  <si>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</si>
  <si>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</si>
  <si>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</si>
  <si>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</si>
  <si>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</si>
  <si>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</si>
  <si>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</si>
  <si>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</si>
  <si>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</si>
  <si>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</si>
  <si>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</si>
  <si>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</si>
  <si>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</si>
  <si>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</si>
  <si>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</si>
  <si>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</si>
  <si>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</si>
  <si>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</si>
  <si>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</si>
  <si>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</si>
  <si>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</si>
  <si>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</si>
  <si>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</si>
  <si>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</si>
  <si>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</si>
  <si>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</si>
  <si>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</si>
  <si>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</si>
  <si>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</si>
  <si>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</si>
  <si>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</si>
  <si>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</si>
  <si>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</si>
  <si>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</si>
  <si>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</si>
  <si>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</si>
  <si>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</si>
  <si>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</si>
  <si>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</si>
  <si>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</si>
  <si>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</si>
  <si>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</si>
  <si>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</si>
  <si>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</si>
  <si>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</si>
  <si>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</si>
  <si>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</si>
  <si>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</si>
  <si>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</si>
  <si>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</si>
  <si>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</si>
  <si>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</si>
  <si>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</si>
  <si>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</si>
  <si>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</si>
  <si>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</si>
  <si>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</si>
  <si>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</si>
  <si>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</si>
  <si>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</si>
  <si>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</si>
  <si>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</si>
  <si>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</si>
  <si>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</si>
  <si>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</si>
  <si>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</si>
  <si>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</si>
  <si>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</si>
  <si>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</si>
  <si>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</si>
  <si>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</si>
  <si>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</si>
  <si>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</si>
  <si>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</si>
  <si>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</si>
  <si>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</si>
  <si>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</si>
  <si>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</si>
  <si>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</si>
  <si>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</si>
  <si>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</si>
  <si>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</si>
  <si>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</si>
  <si>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</si>
  <si>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</si>
  <si>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</si>
  <si>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</si>
  <si>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</si>
  <si>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</si>
  <si>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</si>
  <si>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</si>
  <si>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</si>
  <si>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</si>
  <si>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</si>
  <si>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</si>
  <si>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</si>
  <si>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</si>
  <si>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</si>
  <si>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</si>
  <si>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</si>
  <si>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</si>
  <si>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</si>
  <si>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</si>
  <si>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</si>
  <si>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</si>
  <si>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</si>
  <si>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</si>
  <si>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</si>
  <si>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</si>
  <si>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</si>
  <si>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</si>
  <si>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</si>
  <si>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</si>
  <si>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</si>
  <si>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</si>
  <si>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</si>
  <si>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</si>
  <si>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</si>
  <si>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</si>
  <si>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</si>
  <si>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</si>
  <si>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</si>
  <si>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</si>
  <si>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</si>
  <si>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</si>
  <si>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</si>
  <si>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</si>
  <si>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</si>
  <si>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</si>
  <si>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</si>
  <si>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</si>
  <si>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</si>
  <si>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</si>
  <si>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</si>
  <si>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</si>
  <si>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</si>
  <si>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</si>
  <si>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</si>
  <si>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</si>
  <si>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</si>
  <si>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</si>
  <si>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</si>
  <si>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</si>
  <si>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</si>
  <si>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</si>
  <si>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</si>
  <si>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</si>
  <si>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</si>
  <si>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</si>
  <si>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</si>
  <si>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</si>
  <si>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</si>
  <si>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</si>
  <si>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</si>
  <si>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</si>
  <si>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</si>
  <si>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</si>
  <si>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</si>
  <si>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</si>
  <si>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</si>
  <si>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</si>
  <si>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</si>
  <si>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</si>
  <si>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</si>
  <si>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</si>
  <si>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</si>
  <si>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</si>
  <si>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</si>
  <si>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</si>
  <si>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</si>
  <si>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</si>
  <si>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</si>
  <si>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</si>
  <si>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</si>
  <si>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</si>
  <si>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</si>
  <si>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</si>
  <si>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</si>
  <si>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</si>
  <si>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</si>
  <si>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</si>
  <si>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</si>
  <si>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</si>
  <si>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</si>
  <si>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</si>
  <si>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</si>
  <si>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</si>
  <si>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</si>
  <si>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</si>
  <si>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</si>
  <si>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</si>
  <si>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</si>
  <si>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</si>
  <si>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</si>
  <si>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</si>
  <si>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</si>
  <si>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</si>
  <si>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</si>
  <si>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</si>
  <si>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</si>
  <si>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</si>
  <si>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</si>
  <si>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</si>
  <si>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</si>
  <si>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</si>
  <si>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</si>
  <si>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</si>
  <si>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</si>
  <si>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</si>
  <si>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</si>
  <si>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</si>
  <si>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</si>
  <si>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</si>
  <si>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</si>
  <si>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</si>
  <si>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</si>
  <si>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</si>
  <si>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</si>
  <si>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</si>
  <si>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</si>
  <si>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</si>
  <si>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</si>
  <si>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</si>
  <si>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</si>
  <si>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</si>
  <si>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</si>
  <si>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</si>
  <si>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</si>
  <si>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</si>
  <si>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</si>
  <si>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</si>
  <si>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</si>
  <si>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</si>
  <si>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</si>
  <si>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</si>
  <si>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</si>
  <si>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</si>
  <si>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</si>
  <si>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</si>
  <si>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</si>
  <si>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</si>
  <si>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</si>
  <si>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</si>
  <si>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</si>
  <si>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</si>
  <si>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</si>
  <si>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</si>
  <si>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</si>
  <si>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</si>
  <si>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</si>
  <si>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</si>
  <si>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</si>
  <si>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</si>
  <si>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</si>
  <si>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</si>
  <si>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</si>
  <si>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</si>
  <si>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</si>
  <si>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</si>
  <si>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</si>
  <si>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</si>
  <si>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</si>
  <si>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</si>
  <si>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</si>
  <si>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</si>
  <si>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</si>
  <si>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</si>
  <si>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</si>
  <si>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</si>
  <si>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</si>
  <si>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</si>
  <si>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</si>
  <si>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</si>
  <si>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</si>
  <si>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</si>
  <si>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</si>
  <si>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</si>
  <si>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</si>
  <si>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</si>
  <si>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</si>
  <si>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</si>
  <si>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</si>
  <si>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</si>
  <si>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</si>
  <si>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</si>
  <si>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</si>
  <si>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</si>
  <si>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</si>
  <si>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</si>
  <si>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</si>
  <si>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</si>
  <si>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</si>
  <si>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</si>
  <si>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</si>
  <si>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</si>
  <si>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</si>
  <si>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</si>
  <si>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</si>
  <si>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</si>
  <si>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</si>
  <si>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</si>
  <si>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</si>
  <si>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</si>
  <si>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</si>
  <si>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</si>
  <si>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</si>
  <si>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</si>
  <si>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</si>
  <si>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</si>
  <si>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</si>
  <si>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</si>
  <si>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</si>
  <si>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</si>
  <si>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</si>
  <si>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</si>
  <si>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</si>
  <si>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</si>
  <si>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</si>
  <si>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</si>
  <si>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</si>
  <si>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</si>
  <si>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</si>
  <si>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</si>
  <si>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</si>
  <si>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</si>
  <si>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</si>
  <si>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</si>
  <si>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</si>
  <si>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</si>
  <si>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</si>
  <si>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</si>
  <si>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</si>
  <si>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</si>
  <si>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</si>
  <si>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</si>
  <si>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</si>
  <si>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</si>
  <si>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</si>
  <si>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</si>
  <si>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</si>
  <si>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</si>
  <si>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</si>
  <si>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</si>
  <si>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</si>
  <si>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</si>
  <si>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</si>
  <si>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</si>
  <si>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</si>
  <si>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</si>
  <si>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</si>
  <si>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</si>
  <si>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</si>
  <si>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</si>
  <si>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</si>
  <si>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</si>
  <si>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</si>
  <si>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</si>
  <si>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</si>
  <si>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</si>
  <si>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</si>
  <si>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</si>
  <si>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</si>
  <si>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</si>
  <si>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</si>
  <si>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</si>
  <si>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</si>
  <si>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</si>
  <si>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</si>
  <si>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</si>
  <si>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</si>
  <si>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</si>
  <si>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</si>
  <si>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</si>
  <si>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</si>
  <si>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</si>
  <si>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</si>
  <si>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</si>
  <si>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</si>
  <si>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</si>
  <si>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</si>
  <si>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</si>
  <si>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</si>
  <si>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</si>
  <si>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</si>
  <si>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</si>
  <si>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</si>
  <si>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</si>
  <si>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</si>
  <si>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</si>
  <si>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</si>
  <si>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</si>
  <si>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</si>
  <si>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</si>
  <si>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</si>
  <si>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</si>
  <si>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</si>
  <si>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</si>
  <si>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</si>
  <si>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</si>
  <si>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</si>
  <si>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</si>
  <si>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</si>
  <si>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</si>
  <si>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</si>
  <si>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</si>
  <si>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</si>
  <si>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</si>
  <si>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</si>
  <si>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</si>
  <si>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</si>
  <si>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</si>
  <si>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</si>
  <si>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</si>
  <si>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</si>
  <si>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</si>
  <si>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</si>
  <si>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</si>
  <si>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</si>
  <si>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</si>
  <si>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</si>
  <si>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</si>
  <si>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</si>
  <si>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</si>
  <si>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</si>
  <si>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</si>
  <si>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</si>
  <si>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</si>
  <si>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</si>
  <si>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</si>
  <si>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</si>
  <si>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</si>
  <si>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</si>
  <si>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</si>
  <si>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</si>
  <si>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</si>
  <si>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</si>
  <si>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</si>
  <si>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</si>
  <si>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</si>
  <si>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</si>
  <si>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</si>
  <si>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</si>
  <si>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</si>
  <si>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</si>
  <si>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</si>
  <si>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</si>
  <si>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</si>
  <si>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</si>
  <si>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</si>
  <si>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</si>
  <si>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</si>
  <si>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</si>
  <si>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</si>
  <si>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</si>
  <si>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</si>
  <si>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</si>
  <si>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</si>
  <si>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</si>
  <si>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</si>
  <si>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</si>
  <si>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</si>
  <si>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</si>
  <si>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</si>
  <si>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</si>
  <si>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</si>
  <si>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</si>
  <si>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</si>
  <si>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</si>
  <si>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</si>
  <si>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</si>
  <si>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</si>
  <si>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</si>
  <si>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</si>
  <si>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</si>
  <si>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</si>
  <si>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</si>
  <si>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</si>
  <si>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</si>
  <si>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</si>
  <si>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</si>
  <si>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</si>
  <si>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</si>
  <si>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</si>
  <si>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</si>
  <si>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</si>
  <si>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</si>
  <si>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</si>
  <si>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</si>
  <si>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</si>
  <si>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</si>
  <si>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</si>
  <si>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</si>
  <si>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</si>
  <si>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</si>
  <si>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</si>
  <si>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</si>
  <si>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</si>
  <si>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</si>
  <si>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</si>
  <si>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</si>
  <si>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</si>
  <si>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</si>
  <si>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</si>
  <si>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</si>
  <si>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</si>
  <si>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</si>
  <si>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</si>
  <si>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</si>
  <si>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</si>
  <si>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</si>
  <si>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</si>
  <si>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</si>
  <si>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</si>
  <si>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</si>
  <si>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</si>
  <si>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</si>
  <si>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</si>
  <si>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</si>
  <si>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</si>
  <si>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</si>
  <si>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</si>
  <si>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</si>
  <si>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</si>
  <si>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</si>
  <si>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</si>
  <si>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</si>
  <si>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</si>
  <si>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</si>
  <si>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</si>
  <si>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</si>
  <si>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</si>
  <si>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</si>
  <si>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</si>
  <si>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</si>
  <si>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</si>
  <si>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</si>
  <si>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</si>
  <si>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</si>
  <si>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</si>
  <si>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</si>
  <si>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</si>
  <si>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</si>
  <si>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</si>
  <si>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</si>
  <si>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</si>
  <si>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</si>
  <si>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</si>
  <si>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</si>
  <si>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</si>
  <si>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</si>
  <si>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</si>
  <si>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</si>
  <si>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</si>
  <si>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</si>
  <si>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</si>
  <si>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</si>
  <si>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</si>
  <si>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</si>
  <si>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</si>
  <si>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</si>
  <si>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</si>
  <si>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</si>
  <si>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</si>
  <si>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</si>
  <si>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</si>
  <si>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</si>
  <si>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</si>
  <si>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</si>
  <si>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</si>
  <si>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</si>
  <si>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</si>
  <si>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</si>
  <si>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</si>
  <si>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</si>
  <si>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</si>
  <si>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</si>
  <si>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</si>
  <si>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</si>
  <si>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</si>
  <si>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</si>
  <si>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</si>
  <si>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</si>
  <si>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</si>
  <si>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</si>
  <si>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</si>
  <si>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</si>
  <si>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</si>
  <si>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</si>
  <si>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</si>
  <si>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</si>
  <si>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</si>
  <si>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</si>
  <si>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</si>
  <si>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</si>
  <si>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</si>
  <si>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</si>
  <si>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</si>
  <si>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</si>
  <si>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</si>
  <si>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</si>
  <si>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</si>
  <si>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</si>
  <si>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</si>
  <si>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</si>
  <si>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</si>
  <si>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</si>
  <si>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</si>
  <si>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</si>
  <si>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</si>
  <si>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</si>
  <si>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</si>
  <si>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</si>
  <si>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</si>
  <si>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</si>
  <si>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</si>
  <si>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</si>
  <si>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</si>
  <si>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</si>
  <si>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</si>
  <si>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</si>
  <si>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</si>
  <si>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</si>
  <si>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</si>
  <si>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</si>
  <si>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</si>
  <si>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</si>
  <si>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</si>
  <si>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</si>
  <si>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</si>
  <si>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</si>
  <si>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</si>
  <si>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</si>
  <si>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</si>
  <si>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</si>
  <si>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</si>
  <si>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</si>
  <si>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</si>
  <si>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</si>
  <si>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</si>
  <si>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</si>
  <si>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</si>
  <si>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</si>
  <si>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</si>
  <si>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</si>
  <si>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</si>
  <si>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</si>
  <si>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</si>
  <si>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</si>
  <si>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</si>
  <si>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</si>
  <si>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</si>
  <si>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</si>
  <si>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</si>
  <si>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</si>
  <si>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</si>
  <si>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</si>
  <si>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</si>
  <si>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</si>
  <si>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</si>
  <si>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</si>
  <si>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</si>
  <si>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</si>
  <si>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</si>
  <si>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</si>
  <si>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</si>
  <si>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</si>
  <si>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</si>
  <si>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</si>
  <si>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</si>
  <si>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</si>
  <si>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</si>
  <si>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</si>
  <si>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</si>
  <si>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</si>
  <si>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</si>
  <si>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</si>
  <si>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</si>
  <si>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</si>
  <si>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</si>
  <si>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</si>
  <si>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</si>
  <si>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</si>
  <si>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</si>
  <si>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</si>
  <si>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</si>
  <si>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</si>
  <si>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</si>
  <si>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</si>
  <si>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</si>
  <si>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</si>
  <si>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</si>
  <si>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</si>
  <si>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</si>
  <si>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</si>
  <si>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</si>
  <si>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</si>
  <si>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</si>
  <si>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</si>
  <si>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</si>
  <si>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</si>
  <si>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</si>
  <si>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</si>
  <si>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</si>
  <si>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</si>
  <si>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</si>
  <si>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</si>
  <si>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</si>
  <si>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</si>
  <si>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</si>
  <si>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</si>
  <si>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</si>
  <si>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</si>
  <si>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</si>
  <si>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</si>
  <si>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</si>
  <si>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</si>
  <si>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</si>
  <si>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</si>
  <si>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</si>
  <si>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</si>
  <si>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</si>
  <si>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</si>
  <si>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</si>
  <si>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</si>
  <si>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</si>
  <si>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</si>
  <si>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</si>
  <si>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</si>
  <si>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</si>
  <si>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</si>
  <si>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</si>
  <si>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</si>
  <si>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</si>
  <si>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</si>
  <si>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</si>
  <si>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</si>
  <si>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</si>
  <si>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</si>
  <si>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</si>
  <si>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</si>
  <si>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</si>
  <si>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</si>
  <si>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</si>
  <si>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</si>
  <si>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</si>
  <si>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</si>
  <si>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</si>
  <si>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</si>
  <si>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</si>
  <si>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</si>
  <si>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</si>
  <si>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</si>
  <si>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</si>
  <si>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</si>
  <si>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</si>
  <si>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</si>
  <si>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</si>
  <si>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</si>
  <si>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</si>
  <si>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</si>
  <si>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</si>
  <si>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</si>
  <si>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</si>
  <si>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</si>
  <si>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</si>
  <si>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</si>
  <si>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</si>
  <si>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</si>
  <si>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</si>
  <si>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</si>
  <si>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</si>
  <si>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</si>
  <si>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</si>
  <si>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</si>
  <si>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</si>
  <si>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</si>
  <si>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</si>
  <si>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</si>
  <si>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</si>
  <si>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</si>
  <si>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</si>
  <si>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</si>
  <si>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</si>
  <si>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</si>
  <si>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</si>
  <si>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</si>
  <si>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</si>
  <si>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</si>
  <si>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</si>
  <si>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</si>
  <si>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</si>
  <si>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</si>
  <si>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</si>
  <si>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</si>
  <si>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</si>
  <si>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</si>
  <si>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</si>
  <si>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</si>
  <si>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</si>
  <si>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</si>
  <si>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</si>
  <si>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</si>
  <si>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</si>
  <si>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</si>
  <si>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</si>
  <si>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</si>
  <si>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</si>
  <si>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</si>
  <si>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</si>
  <si>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</si>
  <si>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</si>
  <si>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</si>
  <si>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</si>
  <si>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</si>
  <si>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</si>
  <si>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</si>
  <si>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</si>
  <si>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</si>
  <si>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</si>
  <si>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</si>
  <si>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</si>
  <si>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</si>
  <si>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</si>
  <si>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</si>
  <si>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</si>
  <si>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</si>
  <si>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</si>
  <si>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</si>
  <si>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</si>
  <si>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</si>
  <si>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</si>
  <si>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</si>
  <si>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</si>
  <si>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</si>
  <si>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</si>
  <si>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</si>
  <si>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</si>
  <si>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</si>
  <si>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</si>
  <si>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</si>
  <si>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</si>
  <si>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</si>
  <si>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</si>
  <si>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</si>
  <si>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</si>
  <si>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</si>
  <si>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</si>
  <si>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</si>
  <si>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</si>
  <si>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</si>
  <si>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</si>
  <si>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</si>
  <si>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</si>
  <si>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</si>
  <si>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</si>
  <si>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</si>
  <si>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</si>
  <si>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</si>
  <si>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</si>
  <si>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</si>
  <si>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</si>
  <si>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</si>
  <si>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</si>
  <si>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</si>
  <si>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</si>
  <si>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</si>
  <si>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</si>
  <si>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</si>
  <si>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</si>
  <si>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</si>
  <si>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</si>
  <si>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</si>
  <si>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</si>
  <si>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</si>
  <si>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</si>
  <si>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</si>
  <si>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</si>
  <si>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</si>
  <si>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</si>
  <si>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</si>
  <si>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</si>
  <si>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</si>
  <si>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</si>
  <si>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</si>
  <si>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</si>
  <si>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</si>
  <si>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</si>
  <si>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</si>
  <si>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</si>
  <si>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</si>
  <si>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</si>
  <si>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</si>
  <si>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</si>
  <si>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</si>
  <si>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</si>
  <si>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</si>
  <si>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</si>
  <si>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</si>
  <si>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</si>
  <si>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</si>
  <si>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</si>
  <si>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</si>
  <si>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</si>
  <si>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</si>
  <si>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</si>
  <si>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</si>
  <si>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</si>
  <si>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</si>
  <si>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</si>
  <si>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</si>
  <si>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</si>
  <si>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</si>
  <si>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</si>
  <si>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</si>
  <si>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</si>
  <si>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</si>
  <si>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</si>
  <si>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</si>
  <si>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</si>
  <si>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</si>
  <si>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</si>
  <si>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</si>
  <si>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</si>
  <si>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</si>
  <si>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</si>
  <si>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</si>
  <si>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</si>
  <si>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</si>
  <si>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</si>
  <si>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</si>
  <si>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</si>
  <si>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</si>
  <si>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</si>
  <si>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</si>
  <si>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</si>
  <si>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</si>
  <si>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</si>
  <si>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</si>
  <si>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</si>
  <si>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</si>
  <si>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</si>
  <si>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</si>
  <si>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</si>
  <si>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</si>
  <si>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</si>
  <si>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</si>
  <si>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</si>
  <si>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</si>
  <si>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</si>
  <si>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</si>
  <si>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</si>
  <si>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</si>
  <si>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</si>
  <si>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</si>
  <si>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</si>
  <si>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</si>
  <si>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</si>
  <si>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</si>
  <si>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</si>
  <si>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</si>
  <si>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</si>
  <si>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</si>
  <si>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</si>
  <si>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</si>
  <si>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</si>
  <si>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</si>
  <si>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</si>
  <si>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</si>
  <si>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</si>
  <si>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</si>
  <si>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</si>
  <si>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</si>
  <si>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</si>
  <si>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</si>
  <si>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</si>
  <si>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</si>
  <si>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</si>
  <si>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</si>
  <si>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</si>
  <si>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</si>
  <si>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</si>
  <si>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</si>
  <si>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</si>
  <si>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</si>
  <si>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</si>
  <si>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</si>
  <si>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</si>
  <si>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</si>
  <si>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</si>
  <si>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</si>
  <si>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</si>
  <si>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</si>
  <si>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</si>
  <si>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</si>
  <si>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</si>
  <si>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</si>
  <si>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</si>
  <si>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</si>
  <si>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</si>
  <si>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</si>
  <si>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</si>
  <si>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</si>
  <si>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</si>
  <si>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</si>
  <si>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</si>
  <si>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</si>
  <si>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</si>
  <si>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</si>
  <si>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</si>
  <si>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</si>
  <si>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</si>
  <si>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</si>
  <si>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</si>
  <si>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</si>
  <si>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</si>
  <si>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</si>
  <si>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</si>
  <si>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</si>
  <si>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</si>
  <si>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</si>
  <si>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</si>
  <si>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</si>
  <si>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</si>
  <si>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</si>
  <si>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</si>
  <si>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</si>
  <si>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</si>
  <si>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</si>
  <si>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</si>
  <si>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</si>
  <si>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</si>
  <si>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</si>
  <si>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</si>
  <si>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</si>
  <si>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</si>
  <si>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</si>
  <si>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</si>
  <si>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</si>
  <si>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</si>
  <si>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</si>
  <si>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</si>
  <si>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</si>
  <si>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</si>
  <si>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</si>
  <si>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</si>
  <si>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</si>
  <si>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</si>
  <si>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</si>
  <si>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</si>
  <si>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</si>
  <si>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</si>
  <si>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</si>
  <si>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</si>
  <si>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</si>
  <si>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</si>
  <si>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</si>
  <si>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</si>
  <si>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</si>
  <si>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</si>
  <si>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</si>
  <si>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</si>
  <si>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</si>
  <si>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</si>
  <si>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</si>
  <si>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</si>
  <si>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</si>
  <si>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</si>
  <si>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</si>
  <si>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</si>
  <si>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</si>
  <si>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</si>
  <si>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</si>
  <si>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</si>
  <si>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</si>
  <si>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</si>
  <si>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</si>
  <si>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</si>
  <si>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</si>
  <si>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</si>
  <si>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</si>
  <si>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</si>
  <si>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</si>
  <si>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</si>
  <si>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</si>
  <si>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</si>
  <si>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</si>
  <si>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</si>
  <si>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</si>
  <si>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</si>
  <si>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</si>
  <si>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</si>
  <si>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</si>
  <si>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</si>
  <si>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</si>
  <si>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</si>
  <si>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</si>
  <si>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</si>
  <si>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</si>
  <si>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</si>
  <si>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</si>
  <si>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</si>
  <si>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</si>
  <si>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</si>
  <si>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</si>
  <si>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</si>
  <si>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</si>
  <si>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</si>
  <si>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</si>
  <si>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</si>
  <si>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</si>
  <si>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</si>
  <si>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</si>
  <si>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</si>
  <si>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</si>
  <si>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</si>
  <si>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</si>
  <si>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</si>
  <si>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</si>
  <si>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</si>
  <si>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</si>
  <si>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</si>
  <si>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</si>
  <si>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</si>
  <si>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</si>
  <si>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</si>
  <si>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</si>
  <si>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</si>
  <si>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</si>
  <si>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</si>
  <si>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</si>
  <si>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</si>
  <si>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</si>
  <si>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</si>
  <si>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</si>
  <si>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</si>
  <si>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</si>
  <si>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</si>
  <si>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</si>
  <si>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</si>
  <si>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</si>
  <si>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</si>
  <si>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</si>
  <si>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</si>
  <si>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</si>
  <si>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</si>
  <si>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</si>
  <si>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</si>
  <si>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</si>
  <si>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</si>
  <si>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</si>
  <si>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</si>
  <si>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</si>
  <si>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</si>
  <si>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</si>
  <si>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</si>
  <si>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</si>
  <si>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</si>
  <si>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</si>
  <si>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</si>
  <si>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</si>
  <si>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</si>
  <si>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</si>
  <si>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</si>
  <si>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</si>
  <si>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</si>
  <si>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</si>
  <si>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</si>
  <si>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</si>
  <si>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</si>
  <si>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</si>
  <si>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</si>
  <si>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</si>
  <si>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</si>
  <si>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</si>
  <si>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</si>
  <si>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</si>
  <si>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</si>
  <si>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</si>
  <si>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</si>
  <si>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</si>
  <si>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</si>
  <si>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</si>
  <si>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</si>
  <si>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</si>
  <si>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</si>
  <si>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</si>
  <si>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</si>
  <si>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</si>
  <si>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</si>
  <si>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</si>
  <si>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</si>
  <si>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</si>
  <si>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</si>
  <si>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</si>
  <si>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</si>
  <si>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</si>
  <si>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</si>
  <si>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</si>
  <si>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</si>
  <si>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</si>
  <si>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</si>
  <si>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</si>
  <si>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</si>
  <si>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</si>
  <si>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</si>
  <si>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</si>
  <si>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</si>
  <si>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</si>
  <si>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</si>
  <si>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</si>
  <si>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</si>
  <si>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</si>
  <si>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</si>
  <si>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</si>
  <si>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</si>
  <si>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</si>
  <si>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</si>
  <si>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</si>
  <si>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</si>
  <si>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</si>
  <si>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</si>
  <si>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</si>
  <si>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</si>
  <si>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</si>
  <si>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</si>
  <si>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</si>
  <si>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</si>
  <si>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</si>
  <si>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</si>
  <si>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</si>
  <si>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</si>
  <si>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</si>
  <si>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</si>
  <si>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</si>
  <si>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</si>
  <si>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</si>
  <si>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</si>
  <si>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</si>
  <si>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</si>
  <si>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</si>
  <si>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</si>
  <si>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</si>
  <si>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</si>
  <si>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</si>
  <si>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</si>
  <si>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</si>
  <si>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</si>
  <si>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</si>
  <si>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</si>
  <si>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</si>
  <si>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</si>
  <si>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</si>
  <si>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</si>
  <si>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</si>
  <si>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</si>
  <si>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</si>
  <si>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</si>
  <si>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</si>
  <si>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</si>
  <si>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</si>
  <si>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</si>
  <si>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</si>
  <si>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</si>
  <si>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</si>
  <si>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</si>
  <si>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</si>
  <si>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</si>
  <si>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</si>
  <si>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</si>
  <si>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</si>
  <si>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</si>
  <si>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</si>
  <si>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</si>
  <si>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</si>
  <si>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</si>
  <si>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</si>
  <si>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</si>
  <si>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</si>
  <si>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</si>
  <si>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</si>
  <si>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</si>
  <si>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</si>
  <si>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</si>
  <si>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</si>
  <si>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</si>
  <si>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</si>
  <si>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</si>
  <si>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</si>
  <si>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</si>
  <si>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</si>
  <si>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</si>
  <si>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</si>
  <si>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</si>
  <si>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</si>
  <si>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</si>
  <si>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</si>
  <si>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</si>
  <si>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</si>
  <si>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</si>
  <si>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</si>
  <si>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</si>
  <si>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</si>
  <si>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</si>
  <si>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</si>
  <si>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</si>
  <si>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</si>
  <si>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</si>
  <si>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</si>
  <si>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</si>
  <si>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</si>
  <si>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</si>
  <si>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</si>
  <si>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</si>
  <si>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</si>
  <si>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</si>
  <si>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</si>
  <si>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</si>
  <si>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</si>
  <si>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</si>
  <si>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</si>
  <si>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</si>
  <si>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</si>
  <si>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</si>
  <si>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</si>
  <si>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</si>
  <si>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</si>
  <si>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</si>
  <si>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</si>
  <si>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</si>
  <si>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</si>
  <si>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</si>
  <si>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</si>
  <si>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</si>
  <si>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</si>
  <si>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</si>
  <si>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</si>
  <si>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</si>
  <si>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</si>
  <si>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</si>
  <si>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</si>
  <si>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</si>
  <si>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</si>
  <si>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</si>
  <si>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</si>
  <si>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</si>
  <si>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</si>
  <si>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</si>
  <si>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</si>
  <si>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</si>
  <si>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</si>
  <si>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</si>
  <si>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</si>
  <si>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</si>
  <si>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</si>
  <si>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</si>
  <si>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</si>
  <si>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</si>
  <si>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</si>
  <si>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</si>
  <si>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</si>
  <si>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</si>
  <si>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</si>
  <si>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</si>
  <si>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</si>
  <si>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</si>
  <si>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</si>
  <si>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</si>
  <si>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</si>
  <si>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</si>
  <si>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</si>
  <si>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</si>
  <si>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</si>
  <si>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</si>
  <si>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</si>
  <si>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</si>
  <si>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</si>
  <si>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</si>
  <si>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</si>
  <si>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</si>
  <si>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</si>
  <si>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</si>
  <si>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</si>
  <si>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</si>
  <si>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</si>
  <si>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</si>
  <si>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</si>
  <si>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</si>
  <si>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</si>
  <si>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</si>
  <si>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</si>
  <si>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</si>
  <si>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</si>
  <si>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</si>
  <si>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</si>
  <si>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</si>
  <si>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</si>
  <si>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</si>
  <si>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</si>
  <si>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</si>
  <si>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</si>
  <si>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</si>
  <si>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</si>
  <si>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</si>
  <si>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</si>
  <si>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</si>
  <si>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</si>
  <si>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</si>
  <si>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</si>
  <si>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</si>
  <si>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</si>
  <si>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</si>
  <si>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</si>
  <si>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</si>
  <si>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</si>
  <si>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</si>
  <si>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</si>
  <si>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</si>
  <si>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</si>
  <si>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</si>
  <si>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</si>
  <si>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</si>
  <si>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</si>
  <si>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</si>
  <si>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</si>
  <si>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</si>
  <si>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</si>
  <si>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</si>
  <si>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</si>
  <si>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</si>
  <si>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</si>
  <si>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</si>
  <si>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</si>
  <si>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</si>
  <si>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</si>
  <si>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</si>
  <si>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</si>
  <si>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</si>
  <si>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</si>
  <si>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</si>
  <si>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</si>
  <si>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</si>
  <si>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</si>
  <si>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</si>
  <si>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</si>
  <si>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</si>
  <si>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</si>
  <si>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</si>
  <si>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</si>
  <si>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</si>
  <si>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</si>
  <si>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</si>
  <si>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</si>
  <si>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</si>
  <si>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</si>
  <si>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</si>
  <si>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</si>
  <si>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</si>
  <si>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</si>
  <si>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</si>
  <si>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</si>
  <si>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</si>
  <si>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</si>
  <si>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</si>
  <si>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</si>
  <si>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</si>
  <si>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</si>
  <si>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</si>
  <si>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</si>
  <si>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</si>
  <si>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</si>
  <si>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</si>
  <si>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</si>
  <si>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</si>
  <si>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</si>
  <si>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</si>
  <si>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</si>
  <si>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</si>
  <si>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</si>
  <si>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</si>
  <si>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</si>
  <si>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</si>
  <si>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</si>
  <si>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</si>
  <si>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</si>
  <si>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</si>
  <si>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</si>
  <si>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</si>
  <si>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</si>
  <si>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</si>
  <si>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</si>
  <si>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</si>
  <si>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</si>
  <si>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</si>
  <si>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</si>
  <si>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</si>
  <si>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</si>
  <si>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</si>
  <si>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</si>
  <si>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</si>
  <si>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</si>
  <si>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</si>
  <si>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</si>
  <si>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</si>
  <si>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</si>
  <si>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</si>
  <si>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</si>
  <si>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</si>
  <si>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</si>
  <si>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</si>
  <si>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</si>
  <si>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</si>
  <si>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</si>
  <si>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</si>
  <si>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</si>
  <si>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</si>
  <si>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</si>
  <si>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</si>
  <si>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</si>
  <si>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</si>
  <si>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</si>
  <si>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</si>
  <si>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</si>
  <si>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</si>
  <si>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</si>
  <si>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</si>
  <si>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</si>
  <si>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</si>
  <si>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</si>
  <si>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</si>
  <si>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</si>
  <si>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</si>
  <si>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</si>
  <si>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</si>
  <si>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</si>
  <si>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</si>
  <si>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</si>
  <si>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</si>
  <si>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</si>
  <si>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</si>
  <si>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</si>
  <si>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</si>
  <si>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</si>
  <si>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</si>
  <si>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</si>
  <si>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</si>
  <si>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</si>
  <si>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</si>
  <si>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</si>
  <si>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</si>
  <si>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</si>
  <si>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</si>
  <si>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</si>
  <si>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</si>
  <si>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</si>
  <si>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</si>
  <si>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</si>
  <si>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</si>
  <si>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</si>
  <si>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</si>
  <si>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</si>
  <si>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</si>
  <si>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</si>
  <si>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</si>
  <si>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</si>
  <si>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</si>
  <si>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</si>
  <si>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</si>
  <si>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</si>
  <si>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</si>
  <si>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</si>
  <si>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</si>
  <si>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</si>
  <si>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</si>
  <si>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</si>
  <si>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</si>
  <si>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</si>
  <si>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</si>
  <si>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</si>
  <si>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</si>
  <si>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</si>
  <si>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</si>
  <si>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</si>
  <si>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</si>
  <si>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</si>
  <si>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</si>
  <si>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</si>
  <si>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</si>
  <si>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</si>
  <si>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</si>
  <si>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</si>
  <si>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</si>
  <si>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</si>
  <si>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</si>
  <si>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</si>
  <si>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</si>
  <si>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</si>
  <si>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</si>
  <si>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</si>
  <si>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</si>
  <si>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</si>
  <si>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</si>
  <si>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</si>
  <si>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</si>
  <si>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</si>
  <si>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</si>
  <si>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</si>
  <si>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</si>
  <si>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</si>
  <si>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</si>
  <si>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</si>
  <si>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</si>
  <si>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</si>
  <si>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</si>
  <si>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</si>
  <si>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</si>
  <si>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</si>
  <si>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</si>
  <si>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</si>
  <si>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</si>
  <si>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</si>
  <si>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</si>
  <si>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</si>
  <si>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</si>
  <si>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</si>
  <si>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</si>
  <si>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</si>
  <si>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</si>
  <si>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</si>
  <si>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</si>
  <si>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</si>
  <si>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</si>
  <si>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</si>
  <si>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</si>
  <si>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</si>
  <si>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</si>
  <si>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</si>
  <si>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</si>
  <si>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</si>
  <si>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</si>
  <si>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</si>
  <si>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</si>
  <si>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</si>
  <si>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</si>
  <si>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</si>
  <si>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</si>
  <si>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</si>
  <si>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</si>
  <si>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</si>
  <si>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</si>
  <si>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</si>
  <si>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</si>
  <si>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</si>
  <si>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</si>
  <si>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</si>
  <si>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</si>
  <si>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</si>
  <si>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</si>
  <si>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</si>
  <si>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</si>
  <si>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</si>
  <si>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</si>
  <si>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</si>
  <si>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</si>
  <si>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</si>
  <si>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</si>
  <si>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</si>
  <si>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</si>
  <si>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</si>
  <si>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</si>
  <si>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</si>
  <si>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</si>
  <si>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</si>
  <si>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</si>
  <si>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</si>
  <si>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</si>
  <si>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</si>
  <si>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</si>
  <si>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</si>
  <si>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</si>
  <si>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</si>
  <si>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</si>
  <si>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</si>
  <si>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</si>
  <si>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</si>
  <si>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</si>
  <si>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</si>
  <si>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</si>
  <si>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</si>
  <si>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</si>
  <si>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</si>
  <si>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</si>
  <si>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</si>
  <si>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</si>
  <si>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</si>
  <si>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</si>
  <si>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</si>
  <si>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</si>
  <si>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</si>
  <si>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</si>
  <si>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</si>
  <si>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</si>
  <si>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</si>
  <si>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</si>
  <si>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</si>
  <si>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</si>
  <si>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</si>
  <si>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</si>
  <si>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</si>
  <si>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</si>
  <si>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</si>
  <si>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</si>
  <si>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</si>
  <si>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</si>
  <si>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</si>
  <si>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</si>
  <si>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</si>
  <si>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</si>
  <si>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</si>
  <si>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</si>
  <si>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</si>
  <si>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</si>
  <si>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</si>
  <si>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</si>
  <si>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</si>
  <si>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</si>
  <si>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</si>
  <si>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</si>
  <si>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</si>
  <si>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</si>
  <si>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</si>
  <si>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</si>
  <si>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</si>
  <si>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</si>
  <si>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</si>
  <si>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</si>
  <si>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</si>
  <si>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</si>
  <si>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</si>
  <si>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</si>
  <si>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</si>
  <si>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</si>
  <si>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</si>
  <si>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</si>
  <si>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</si>
  <si>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</si>
  <si>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</si>
  <si>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</si>
  <si>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</si>
  <si>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</si>
  <si>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</si>
  <si>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</si>
  <si>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</si>
  <si>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</si>
  <si>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</si>
  <si>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</si>
  <si>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</si>
  <si>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</si>
  <si>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</si>
  <si>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</si>
  <si>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</si>
  <si>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</si>
  <si>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</si>
  <si>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</si>
  <si>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</si>
  <si>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</si>
  <si>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</si>
  <si>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</si>
  <si>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</si>
  <si>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</si>
  <si>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</si>
  <si>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</si>
  <si>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</si>
  <si>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</si>
  <si>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</si>
  <si>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</si>
  <si>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</si>
  <si>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</si>
  <si>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</si>
  <si>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</si>
  <si>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</si>
  <si>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</si>
  <si>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</si>
  <si>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</si>
  <si>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</si>
  <si>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</si>
  <si>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</si>
  <si>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</si>
  <si>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</si>
  <si>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</si>
  <si>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</si>
  <si>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</si>
  <si>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</si>
  <si>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</si>
  <si>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</si>
  <si>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</si>
  <si>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</si>
  <si>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</si>
  <si>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</si>
  <si>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</si>
  <si>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</si>
  <si>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</si>
  <si>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</si>
  <si>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</si>
  <si>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</si>
  <si>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</si>
  <si>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</si>
  <si>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</si>
  <si>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</si>
  <si>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</si>
  <si>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</si>
  <si>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</si>
  <si>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</si>
  <si>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</si>
  <si>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</si>
  <si>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</si>
  <si>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</si>
  <si>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</si>
  <si>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</si>
  <si>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</si>
  <si>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</si>
  <si>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</si>
  <si>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</si>
  <si>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</si>
  <si>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</si>
  <si>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</si>
  <si>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</si>
  <si>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</si>
  <si>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</si>
  <si>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</si>
  <si>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</si>
  <si>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</si>
  <si>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</si>
  <si>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</si>
  <si>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</si>
  <si>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</si>
  <si>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</si>
  <si>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</si>
  <si>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</si>
  <si>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</si>
  <si>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</si>
  <si>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</si>
  <si>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</si>
  <si>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</si>
  <si>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</si>
  <si>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</si>
  <si>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</si>
  <si>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</si>
  <si>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</si>
  <si>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</si>
  <si>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</si>
  <si>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</si>
  <si>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</si>
  <si>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</si>
  <si>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</si>
  <si>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</si>
  <si>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</si>
  <si>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</si>
  <si>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</si>
  <si>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</si>
  <si>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</si>
  <si>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</si>
  <si>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</si>
  <si>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</si>
  <si>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</si>
  <si>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</si>
  <si>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</si>
  <si>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</si>
  <si>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</si>
  <si>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</si>
  <si>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</si>
  <si>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</si>
  <si>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</si>
  <si>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</si>
  <si>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</si>
  <si>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</si>
  <si>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</si>
  <si>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</si>
  <si>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</si>
  <si>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</si>
  <si>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</si>
  <si>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</si>
  <si>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</si>
  <si>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</si>
  <si>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</si>
  <si>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</si>
  <si>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</si>
  <si>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</si>
  <si>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</si>
  <si>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</si>
  <si>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</si>
  <si>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</si>
  <si>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</si>
  <si>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</si>
  <si>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</si>
  <si>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</si>
  <si>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</si>
  <si>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</si>
  <si>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</si>
  <si>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</si>
  <si>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</si>
  <si>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</si>
  <si>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</si>
  <si>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</si>
  <si>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</si>
  <si>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</si>
  <si>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</si>
  <si>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</si>
  <si>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</si>
  <si>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</si>
  <si>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</si>
  <si>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</si>
  <si>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</si>
  <si>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</si>
  <si>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</si>
  <si>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</si>
  <si>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</si>
  <si>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</si>
  <si>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</si>
  <si>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</si>
  <si>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</si>
  <si>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</si>
  <si>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</si>
  <si>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</si>
  <si>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</si>
  <si>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</si>
  <si>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</si>
  <si>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</si>
  <si>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</si>
  <si>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</si>
  <si>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</si>
  <si>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</si>
  <si>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</si>
  <si>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</si>
  <si>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</si>
  <si>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</si>
  <si>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</si>
  <si>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</si>
  <si>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</si>
  <si>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</si>
  <si>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</si>
  <si>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</si>
  <si>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</si>
  <si>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</si>
  <si>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</si>
  <si>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</si>
  <si>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</si>
  <si>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</si>
  <si>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</si>
  <si>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</si>
  <si>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</si>
  <si>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</si>
  <si>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</si>
  <si>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</si>
  <si>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</si>
  <si>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</si>
  <si>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</si>
  <si>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</si>
  <si>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</si>
  <si>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</si>
  <si>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</si>
  <si>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</si>
  <si>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</si>
  <si>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</si>
  <si>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</si>
  <si>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</si>
  <si>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</si>
  <si>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</si>
  <si>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</si>
  <si>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</si>
  <si>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</si>
  <si>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</si>
  <si>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</si>
  <si>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</si>
  <si>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</si>
  <si>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</si>
  <si>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</si>
  <si>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</si>
  <si>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</si>
  <si>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</si>
  <si>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</si>
  <si>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</si>
  <si>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</si>
  <si>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</si>
  <si>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</si>
  <si>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</si>
  <si>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</si>
  <si>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</si>
  <si>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</si>
  <si>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</si>
  <si>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</si>
  <si>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</si>
  <si>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</si>
  <si>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</si>
  <si>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</si>
  <si>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</si>
  <si>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</si>
  <si>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</si>
  <si>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</si>
  <si>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</si>
  <si>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</si>
  <si>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</si>
  <si>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</si>
  <si>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</si>
  <si>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</si>
  <si>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</si>
  <si>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</si>
  <si>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</si>
  <si>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</si>
  <si>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</si>
  <si>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</si>
  <si>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</si>
  <si>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</si>
  <si>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</si>
  <si>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</si>
  <si>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</si>
  <si>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</si>
  <si>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</si>
  <si>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</si>
  <si>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</si>
  <si>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</si>
  <si>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</si>
  <si>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</si>
  <si>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</si>
  <si>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</si>
  <si>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</si>
  <si>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</si>
  <si>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</si>
  <si>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</si>
  <si>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</si>
  <si>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</si>
  <si>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</si>
  <si>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</si>
  <si>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</si>
  <si>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</si>
  <si>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</si>
  <si>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</si>
  <si>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</si>
  <si>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</si>
  <si>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</si>
  <si>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</si>
  <si>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</si>
  <si>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</si>
  <si>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</si>
  <si>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</si>
  <si>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</si>
  <si>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</si>
  <si>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</si>
  <si>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</si>
  <si>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</si>
  <si>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</si>
  <si>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</si>
  <si>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</si>
  <si>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</si>
  <si>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</si>
  <si>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</si>
  <si>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</si>
  <si>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</si>
  <si>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</si>
  <si>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</si>
  <si>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</si>
  <si>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</si>
  <si>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</si>
  <si>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</si>
  <si>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</si>
  <si>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</si>
  <si>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</si>
  <si>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</si>
  <si>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</si>
  <si>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</si>
  <si>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</si>
  <si>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</si>
  <si>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</si>
  <si>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</si>
  <si>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</si>
  <si>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</si>
  <si>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</si>
  <si>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</si>
  <si>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</si>
  <si>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</si>
  <si>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</si>
  <si>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</si>
  <si>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</si>
  <si>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</si>
  <si>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</si>
  <si>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</si>
  <si>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</si>
  <si>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</si>
  <si>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</si>
  <si>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</si>
  <si>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</si>
  <si>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</si>
  <si>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</si>
  <si>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</si>
  <si>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</si>
  <si>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</si>
  <si>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</si>
  <si>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</si>
  <si>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</si>
  <si>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</si>
  <si>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</si>
  <si>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</si>
  <si>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</si>
  <si>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</si>
  <si>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</si>
  <si>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</si>
  <si>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</si>
  <si>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</si>
  <si>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</si>
  <si>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</si>
  <si>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</si>
  <si>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</si>
  <si>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</si>
  <si>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</si>
  <si>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</si>
  <si>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</si>
  <si>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</si>
  <si>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</si>
  <si>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</si>
  <si>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</si>
  <si>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</si>
  <si>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</si>
  <si>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</si>
  <si>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</si>
  <si>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</si>
  <si>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</si>
  <si>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</si>
  <si>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</si>
  <si>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</si>
  <si>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</si>
  <si>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</si>
  <si>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</si>
  <si>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</si>
  <si>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</si>
  <si>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</si>
  <si>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</si>
  <si>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</si>
  <si>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</si>
  <si>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</si>
  <si>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</si>
  <si>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</si>
  <si>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</si>
  <si>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</si>
  <si>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</si>
  <si>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</si>
  <si>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</si>
  <si>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</si>
  <si>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</si>
  <si>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</si>
  <si>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</si>
  <si>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</si>
  <si>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</si>
  <si>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</si>
  <si>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</si>
  <si>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</si>
  <si>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</si>
  <si>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</si>
  <si>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</si>
  <si>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</si>
  <si>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</si>
  <si>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</si>
  <si>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</si>
  <si>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</si>
  <si>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</si>
  <si>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</si>
  <si>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</si>
  <si>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</si>
  <si>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</si>
  <si>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</si>
  <si>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</si>
  <si>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</si>
  <si>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</si>
  <si>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</si>
  <si>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</si>
  <si>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</si>
  <si>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</si>
  <si>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</si>
  <si>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</si>
  <si>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</si>
  <si>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</si>
  <si>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</si>
  <si>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</si>
  <si>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</si>
  <si>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</si>
  <si>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</si>
  <si>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</si>
  <si>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</si>
  <si>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</si>
  <si>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</si>
  <si>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</si>
  <si>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</si>
  <si>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</si>
  <si>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</si>
  <si>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</si>
  <si>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</si>
  <si>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</si>
  <si>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</si>
  <si>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</si>
  <si>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</si>
  <si>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</si>
  <si>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</si>
  <si>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</si>
  <si>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</si>
  <si>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</si>
  <si>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</si>
  <si>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</si>
  <si>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</si>
  <si>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</si>
  <si>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</si>
  <si>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</si>
  <si>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</si>
  <si>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</si>
  <si>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</si>
  <si>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</si>
  <si>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</si>
  <si>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</si>
  <si>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</si>
  <si>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</si>
  <si>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</si>
  <si>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</si>
  <si>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</si>
  <si>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</si>
  <si>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</si>
  <si>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</si>
  <si>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</si>
  <si>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</si>
  <si>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</si>
  <si>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</si>
  <si>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</si>
  <si>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</si>
  <si>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</si>
  <si>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</si>
  <si>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</si>
  <si>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</si>
  <si>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</si>
  <si>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</si>
  <si>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</si>
  <si>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</si>
  <si>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</si>
  <si>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</si>
  <si>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</si>
  <si>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</si>
  <si>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</si>
  <si>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</si>
  <si>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</si>
  <si>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</si>
  <si>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</si>
  <si>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</si>
  <si>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</si>
  <si>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</si>
  <si>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</si>
  <si>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</si>
  <si>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</si>
  <si>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</si>
  <si>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</si>
  <si>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</si>
  <si>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</si>
  <si>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</si>
  <si>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</si>
  <si>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</si>
  <si>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</si>
  <si>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</si>
  <si>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</si>
  <si>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</si>
  <si>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</si>
  <si>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</si>
  <si>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</si>
  <si>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</si>
  <si>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</si>
  <si>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</si>
  <si>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</si>
  <si>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</si>
  <si>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</si>
  <si>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</si>
  <si>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</si>
  <si>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</si>
  <si>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</si>
  <si>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</si>
  <si>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</si>
  <si>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</si>
  <si>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</si>
  <si>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</si>
  <si>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</si>
  <si>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</si>
  <si>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</si>
  <si>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</si>
  <si>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</si>
  <si>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</si>
  <si>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</si>
  <si>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</si>
  <si>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</si>
  <si>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</si>
  <si>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</si>
  <si>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</si>
  <si>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</si>
  <si>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</si>
  <si>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</si>
  <si>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</si>
  <si>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</si>
  <si>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</si>
  <si>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</si>
  <si>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</si>
  <si>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</si>
  <si>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</si>
  <si>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</si>
  <si>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</si>
  <si>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</si>
  <si>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</si>
  <si>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</si>
  <si>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</si>
  <si>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</si>
  <si>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</si>
  <si>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</si>
  <si>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</si>
  <si>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</si>
  <si>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</si>
  <si>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</si>
  <si>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</si>
  <si>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</si>
  <si>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</si>
  <si>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</si>
  <si>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</si>
  <si>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</si>
  <si>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</si>
  <si>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</si>
  <si>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</si>
  <si>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</si>
  <si>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</si>
  <si>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</si>
  <si>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</si>
  <si>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</si>
  <si>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</si>
  <si>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</si>
  <si>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</si>
  <si>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</si>
  <si>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</si>
  <si>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</si>
  <si>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</si>
  <si>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</si>
  <si>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</si>
  <si>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</si>
  <si>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</si>
  <si>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</si>
  <si>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</si>
  <si>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</si>
  <si>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</si>
  <si>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</si>
  <si>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</si>
  <si>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</si>
  <si>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</si>
  <si>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</si>
  <si>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</si>
  <si>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</si>
  <si>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</si>
  <si>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</si>
  <si>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</si>
  <si>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</si>
  <si>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</si>
  <si>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</si>
  <si>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</si>
  <si>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</si>
  <si>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</si>
  <si>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</si>
  <si>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</si>
  <si>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</si>
  <si>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</si>
  <si>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</si>
  <si>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</si>
  <si>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</si>
  <si>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</si>
  <si>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</si>
  <si>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</si>
  <si>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</si>
  <si>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</si>
  <si>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</si>
  <si>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</si>
  <si>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</si>
  <si>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</si>
  <si>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</si>
  <si>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</si>
  <si>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</si>
  <si>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</si>
  <si>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</si>
  <si>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</si>
  <si>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</si>
  <si>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</si>
  <si>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</si>
  <si>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</si>
  <si>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</si>
  <si>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</si>
  <si>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</si>
  <si>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</si>
  <si>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</si>
  <si>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</si>
  <si>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</si>
  <si>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</si>
  <si>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</si>
  <si>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</si>
  <si>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</si>
  <si>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</si>
  <si>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</si>
  <si>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</si>
  <si>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</si>
  <si>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</si>
  <si>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</si>
  <si>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</si>
  <si>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</si>
  <si>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</si>
  <si>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</si>
  <si>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</si>
  <si>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</si>
  <si>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</si>
  <si>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</si>
  <si>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</si>
  <si>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</si>
  <si>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</si>
  <si>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</si>
  <si>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</si>
  <si>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</si>
  <si>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</si>
  <si>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</si>
  <si>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</si>
  <si>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</si>
  <si>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</si>
  <si>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</si>
  <si>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</si>
  <si>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</si>
  <si>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</si>
  <si>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</si>
  <si>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</si>
  <si>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</si>
  <si>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</si>
  <si>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</si>
  <si>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</si>
  <si>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</si>
  <si>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</si>
  <si>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</si>
  <si>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</si>
  <si>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</si>
  <si>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</si>
  <si>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</si>
  <si>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</si>
  <si>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</si>
  <si>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</si>
  <si>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</si>
  <si>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</si>
  <si>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</si>
  <si>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</si>
  <si>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</si>
  <si>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</si>
  <si>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</si>
  <si>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</si>
  <si>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</si>
  <si>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</si>
  <si>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</si>
  <si>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</si>
  <si>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</si>
  <si>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</si>
  <si>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</si>
  <si>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</si>
  <si>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</si>
  <si>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</si>
  <si>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</si>
  <si>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</si>
  <si>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</si>
  <si>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</si>
  <si>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</si>
  <si>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</si>
  <si>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</si>
  <si>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</si>
  <si>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</si>
  <si>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</si>
  <si>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</si>
  <si>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</si>
  <si>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</si>
  <si>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</si>
  <si>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</si>
  <si>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</si>
  <si>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</si>
  <si>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</si>
  <si>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</si>
  <si>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</si>
  <si>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</si>
  <si>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</si>
  <si>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</si>
  <si>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</si>
  <si>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</si>
  <si>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</si>
  <si>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</si>
  <si>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</si>
  <si>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</si>
  <si>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</si>
  <si>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</si>
  <si>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</si>
  <si>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</si>
  <si>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</si>
  <si>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</si>
  <si>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</si>
  <si>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</si>
  <si>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</si>
  <si>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</si>
  <si>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</si>
  <si>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</si>
  <si>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</si>
  <si>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</si>
  <si>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</si>
  <si>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</si>
  <si>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</si>
  <si>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</si>
  <si>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</si>
  <si>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</si>
  <si>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</si>
  <si>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</si>
  <si>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</si>
  <si>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</si>
  <si>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</si>
  <si>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</si>
  <si>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</si>
  <si>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</si>
  <si>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</si>
  <si>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</si>
  <si>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</si>
  <si>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</si>
  <si>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</si>
  <si>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</si>
  <si>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</si>
  <si>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</si>
  <si>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</si>
  <si>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</si>
  <si>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</si>
  <si>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</si>
  <si>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</si>
  <si>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</si>
  <si>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</si>
  <si>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</si>
  <si>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</si>
  <si>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</si>
  <si>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</si>
  <si>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</si>
  <si>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</si>
  <si>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</si>
  <si>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</si>
  <si>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</si>
  <si>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</si>
  <si>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</si>
  <si>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</si>
  <si>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</si>
  <si>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</si>
  <si>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</si>
  <si>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</si>
  <si>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</si>
  <si>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</si>
  <si>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</si>
  <si>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</si>
  <si>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</si>
  <si>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</si>
  <si>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</si>
  <si>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</si>
  <si>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</si>
  <si>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</si>
  <si>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</si>
  <si>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</si>
  <si>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</si>
  <si>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</si>
  <si>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</si>
  <si>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</si>
  <si>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</si>
  <si>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</si>
  <si>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</si>
  <si>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</si>
  <si>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</si>
  <si>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</si>
  <si>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</si>
  <si>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</si>
  <si>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</si>
  <si>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</si>
  <si>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</si>
  <si>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</si>
  <si>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</si>
  <si>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</si>
  <si>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</si>
  <si>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</si>
  <si>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</si>
  <si>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</si>
  <si>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</si>
  <si>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</si>
  <si>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</si>
  <si>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</si>
  <si>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</si>
  <si>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</si>
  <si>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</si>
  <si>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</si>
  <si>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</si>
  <si>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</si>
  <si>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</si>
  <si>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</si>
  <si>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</si>
  <si>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</si>
  <si>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</si>
  <si>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</si>
  <si>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</si>
  <si>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</si>
  <si>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</si>
  <si>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</si>
  <si>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</si>
  <si>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</si>
  <si>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</si>
  <si>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</si>
  <si>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</si>
  <si>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</si>
  <si>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</si>
  <si>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</si>
  <si>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</si>
  <si>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</si>
  <si>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</si>
  <si>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</si>
  <si>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</si>
  <si>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</si>
  <si>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</si>
  <si>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</si>
  <si>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</si>
  <si>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</si>
  <si>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</si>
  <si>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</si>
  <si>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</si>
  <si>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</si>
  <si>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</si>
  <si>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</si>
  <si>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</si>
  <si>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</si>
  <si>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</si>
  <si>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</si>
  <si>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</si>
  <si>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</si>
  <si>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</si>
  <si>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</si>
  <si>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</si>
  <si>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</si>
  <si>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</si>
  <si>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</si>
  <si>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</si>
  <si>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</si>
  <si>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</si>
  <si>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</si>
  <si>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</si>
  <si>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</si>
  <si>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</si>
  <si>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</si>
  <si>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</si>
  <si>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</si>
  <si>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</si>
  <si>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</si>
  <si>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</si>
  <si>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</si>
  <si>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</si>
  <si>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</si>
  <si>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</si>
  <si>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</si>
  <si>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</si>
  <si>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</si>
  <si>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</si>
  <si>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</si>
  <si>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</si>
  <si>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</si>
  <si>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</si>
  <si>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</si>
  <si>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</si>
  <si>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</si>
  <si>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</si>
  <si>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</si>
  <si>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</si>
  <si>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</si>
  <si>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</si>
  <si>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</si>
  <si>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</si>
  <si>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</si>
  <si>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</si>
  <si>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</si>
  <si>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</si>
  <si>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</si>
  <si>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</si>
  <si>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</si>
  <si>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</si>
  <si>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</si>
  <si>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</si>
  <si>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</si>
  <si>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</si>
  <si>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</si>
  <si>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</si>
  <si>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</si>
  <si>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</si>
  <si>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</si>
  <si>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</si>
  <si>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</si>
  <si>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</si>
  <si>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</si>
  <si>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</si>
  <si>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</si>
  <si>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</si>
  <si>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</si>
  <si>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</si>
  <si>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</si>
  <si>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</si>
  <si>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</si>
  <si>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</si>
  <si>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</si>
  <si>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</si>
  <si>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</si>
  <si>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</si>
  <si>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</si>
  <si>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</si>
  <si>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</si>
  <si>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</si>
  <si>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</si>
  <si>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</si>
  <si>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</si>
  <si>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</si>
  <si>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</si>
  <si>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</si>
  <si>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</si>
  <si>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</si>
  <si>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</si>
  <si>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</si>
  <si>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</si>
  <si>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</si>
  <si>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</si>
  <si>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</si>
  <si>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</si>
  <si>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</si>
  <si>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</si>
  <si>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</si>
  <si>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</si>
  <si>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</si>
  <si>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</si>
  <si>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</si>
  <si>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</si>
  <si>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</si>
  <si>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</si>
  <si>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</si>
  <si>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</si>
  <si>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</si>
  <si>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</si>
  <si>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</si>
  <si>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</si>
  <si>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</si>
  <si>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</si>
  <si>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</si>
  <si>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</si>
  <si>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</si>
  <si>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</si>
  <si>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</si>
  <si>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</si>
  <si>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</si>
  <si>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</si>
  <si>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</si>
  <si>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</si>
  <si>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</si>
  <si>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</si>
  <si>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</si>
  <si>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</si>
  <si>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</si>
  <si>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</si>
  <si>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</si>
  <si>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</si>
  <si>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</si>
  <si>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</si>
  <si>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</si>
  <si>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</si>
  <si>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</si>
  <si>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</si>
  <si>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</si>
  <si>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</si>
  <si>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</si>
  <si>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</si>
  <si>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</si>
  <si>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</si>
  <si>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</si>
  <si>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</si>
  <si>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</si>
  <si>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</si>
  <si>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</si>
  <si>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</si>
  <si>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</si>
  <si>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</si>
  <si>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</si>
  <si>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</si>
  <si>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</si>
  <si>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</si>
  <si>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</si>
  <si>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</si>
  <si>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</si>
  <si>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</si>
  <si>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</si>
  <si>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</si>
  <si>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</si>
  <si>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</si>
  <si>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</si>
  <si>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</si>
  <si>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</si>
  <si>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</si>
  <si>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</si>
  <si>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</si>
  <si>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</si>
  <si>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</si>
  <si>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</si>
  <si>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</si>
  <si>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</si>
  <si>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</si>
  <si>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</si>
  <si>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</si>
  <si>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</si>
  <si>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</si>
  <si>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</si>
  <si>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</si>
  <si>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</si>
  <si>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</si>
  <si>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</si>
  <si>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</si>
  <si>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</si>
  <si>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</si>
  <si>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</si>
  <si>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</si>
  <si>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</si>
  <si>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</si>
  <si>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</si>
  <si>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</si>
  <si>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</si>
  <si>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</si>
  <si>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</si>
  <si>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</si>
  <si>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</si>
  <si>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</si>
  <si>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</si>
  <si>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</si>
  <si>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</si>
  <si>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</si>
  <si>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</si>
  <si>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</si>
  <si>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</si>
  <si>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</si>
  <si>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</si>
  <si>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</si>
  <si>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</si>
  <si>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</si>
  <si>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</si>
  <si>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</si>
  <si>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</si>
  <si>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</si>
  <si>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</si>
  <si>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</si>
  <si>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</si>
  <si>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</si>
  <si>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</si>
  <si>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</si>
  <si>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</si>
  <si>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</si>
  <si>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</si>
  <si>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</si>
  <si>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</si>
  <si>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</si>
  <si>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</si>
  <si>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</si>
  <si>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</si>
  <si>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</si>
  <si>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</si>
  <si>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</si>
  <si>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</si>
  <si>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</si>
  <si>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</si>
  <si>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</si>
  <si>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</si>
  <si>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</si>
  <si>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</si>
  <si>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</si>
  <si>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</si>
  <si>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</si>
  <si>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</si>
  <si>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</si>
  <si>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</si>
  <si>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</si>
  <si>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</si>
  <si>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</si>
  <si>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</si>
  <si>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</si>
  <si>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</si>
  <si>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</si>
  <si>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</si>
  <si>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</si>
  <si>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</si>
  <si>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</si>
  <si>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</si>
  <si>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</si>
  <si>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</si>
  <si>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</si>
  <si>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</si>
  <si>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</si>
  <si>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</si>
  <si>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</si>
  <si>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</si>
  <si>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</si>
  <si>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</si>
  <si>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</si>
  <si>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</si>
  <si>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</si>
  <si>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</si>
  <si>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</si>
  <si>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</si>
  <si>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</si>
  <si>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</si>
  <si>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</si>
  <si>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</si>
  <si>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</si>
  <si>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</si>
  <si>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</si>
  <si>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</si>
  <si>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</si>
  <si>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</si>
  <si>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</si>
  <si>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</si>
  <si>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</si>
  <si>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</si>
  <si>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</si>
  <si>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</si>
  <si>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</si>
  <si>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</si>
  <si>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</si>
  <si>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</si>
  <si>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</si>
  <si>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</si>
  <si>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</si>
  <si>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</si>
  <si>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</si>
  <si>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</si>
  <si>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</si>
  <si>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</si>
  <si>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</si>
  <si>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</si>
  <si>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</si>
  <si>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</si>
  <si>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</si>
  <si>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</si>
  <si>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</si>
  <si>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</si>
  <si>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</si>
  <si>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</si>
  <si>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</si>
  <si>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</si>
  <si>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</si>
  <si>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</si>
  <si>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</si>
  <si>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</si>
  <si>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</si>
  <si>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</si>
  <si>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</si>
  <si>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</si>
  <si>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</si>
  <si>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</si>
  <si>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</si>
  <si>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</si>
  <si>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</si>
  <si>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</si>
  <si>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</si>
  <si>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</si>
  <si>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</si>
  <si>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</si>
  <si>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</si>
  <si>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</si>
  <si>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</si>
  <si>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</si>
  <si>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</si>
  <si>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</si>
  <si>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</si>
  <si>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</si>
  <si>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</si>
  <si>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</si>
  <si>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</si>
  <si>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</si>
  <si>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</si>
  <si>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</si>
  <si>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</si>
  <si>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</si>
  <si>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</si>
  <si>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</si>
  <si>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</si>
  <si>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</si>
  <si>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</si>
  <si>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</si>
  <si>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</si>
  <si>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</si>
  <si>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</si>
  <si>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</si>
  <si>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</si>
  <si>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</si>
  <si>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</si>
  <si>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</si>
  <si>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</si>
  <si>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</si>
  <si>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</si>
  <si>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</si>
  <si>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</si>
  <si>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</si>
  <si>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</si>
  <si>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</si>
  <si>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</si>
  <si>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</si>
  <si>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</si>
  <si>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</si>
  <si>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</si>
  <si>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</si>
  <si>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</si>
  <si>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</si>
  <si>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</si>
  <si>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</si>
  <si>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</si>
  <si>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</si>
  <si>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</si>
  <si>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</si>
  <si>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</si>
  <si>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</si>
  <si>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</si>
  <si>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</si>
  <si>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</si>
  <si>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</si>
  <si>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</si>
  <si>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</si>
  <si>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</si>
  <si>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</si>
  <si>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</si>
  <si>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</si>
  <si>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</si>
  <si>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</si>
  <si>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</si>
  <si>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</si>
  <si>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</si>
  <si>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</si>
  <si>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</si>
  <si>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</si>
  <si>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</si>
  <si>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</si>
  <si>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</si>
  <si>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</si>
  <si>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</si>
  <si>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</si>
  <si>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</si>
  <si>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</si>
  <si>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</si>
  <si>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</si>
  <si>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</si>
  <si>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</si>
  <si>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</si>
  <si>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</si>
  <si>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</si>
  <si>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</si>
  <si>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</si>
  <si>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</si>
  <si>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</si>
  <si>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</si>
  <si>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</si>
  <si>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</si>
  <si>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</si>
  <si>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</si>
  <si>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</si>
  <si>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</si>
  <si>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</si>
  <si>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</si>
  <si>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</si>
  <si>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</si>
  <si>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</si>
  <si>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</si>
  <si>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</si>
  <si>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</si>
  <si>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</si>
  <si>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</si>
  <si>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</si>
  <si>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</si>
  <si>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</si>
  <si>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</si>
  <si>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</si>
  <si>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</si>
  <si>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</si>
  <si>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</si>
  <si>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</si>
  <si>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</si>
  <si>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</si>
  <si>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</si>
  <si>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</si>
  <si>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</si>
  <si>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</si>
  <si>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</si>
  <si>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</si>
  <si>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</si>
  <si>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</si>
  <si>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</si>
  <si>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</si>
  <si>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</si>
  <si>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</si>
  <si>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</si>
  <si>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</si>
  <si>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</si>
  <si>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</si>
  <si>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</si>
  <si>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</si>
  <si>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</si>
  <si>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</si>
  <si>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</si>
  <si>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</si>
  <si>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</si>
  <si>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</si>
  <si>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</si>
  <si>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</si>
  <si>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</si>
  <si>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</si>
  <si>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</si>
  <si>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</si>
  <si>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</si>
  <si>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</si>
  <si>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</si>
  <si>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</si>
  <si>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</si>
  <si>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</si>
  <si>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</si>
  <si>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</si>
  <si>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</si>
  <si>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</si>
  <si>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</si>
  <si>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</si>
  <si>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</si>
  <si>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</si>
  <si>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</si>
  <si>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</si>
  <si>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</si>
  <si>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</si>
  <si>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</si>
  <si>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</si>
  <si>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</si>
  <si>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</si>
  <si>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</si>
  <si>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</si>
  <si>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</si>
  <si>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</si>
  <si>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</si>
  <si>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</si>
  <si>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</si>
  <si>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</si>
  <si>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</si>
  <si>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</si>
  <si>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</si>
  <si>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</si>
  <si>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</si>
  <si>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</si>
  <si>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</si>
  <si>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</si>
  <si>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</si>
  <si>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</si>
  <si>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</si>
  <si>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</si>
  <si>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</si>
  <si>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</si>
  <si>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</si>
  <si>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</si>
  <si>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</si>
  <si>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</si>
  <si>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</si>
  <si>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</si>
  <si>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</si>
  <si>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</si>
  <si>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</si>
  <si>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</si>
  <si>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</si>
  <si>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</si>
  <si>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</si>
  <si>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</si>
  <si>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</si>
  <si>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</si>
  <si>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</si>
  <si>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</si>
  <si>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</si>
  <si>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</si>
  <si>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</si>
  <si>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</si>
  <si>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</si>
  <si>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</si>
  <si>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</si>
  <si>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</si>
  <si>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</si>
  <si>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</si>
  <si>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</si>
  <si>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</si>
  <si>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</si>
  <si>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</si>
  <si>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</si>
  <si>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</si>
  <si>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</si>
  <si>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</si>
  <si>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</si>
  <si>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</si>
  <si>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</si>
  <si>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</si>
  <si>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</si>
  <si>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</si>
  <si>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</si>
  <si>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</si>
  <si>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</si>
  <si>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</si>
  <si>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</si>
  <si>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</si>
  <si>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</si>
  <si>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</si>
  <si>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</si>
  <si>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</si>
  <si>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</si>
  <si>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</si>
  <si>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</si>
  <si>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</si>
  <si>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</si>
  <si>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</si>
  <si>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</si>
  <si>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</si>
  <si>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</si>
  <si>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</si>
  <si>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</si>
  <si>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</si>
  <si>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</si>
  <si>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</si>
  <si>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</si>
  <si>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</si>
  <si>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</si>
  <si>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</si>
  <si>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</si>
  <si>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</si>
  <si>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</si>
  <si>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</si>
  <si>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</si>
  <si>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</si>
  <si>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</si>
  <si>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</si>
  <si>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</si>
  <si>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</si>
  <si>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</si>
  <si>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</si>
  <si>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</si>
  <si>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</si>
  <si>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</si>
  <si>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</si>
  <si>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</si>
  <si>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</si>
  <si>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</si>
  <si>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</si>
  <si>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</si>
  <si>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</si>
  <si>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</si>
  <si>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</si>
  <si>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</si>
  <si>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</si>
  <si>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</si>
  <si>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</si>
  <si>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</si>
  <si>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</si>
  <si>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</si>
  <si>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</si>
  <si>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</si>
  <si>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</si>
  <si>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</si>
  <si>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</si>
  <si>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</si>
  <si>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</si>
  <si>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</si>
  <si>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</si>
  <si>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</si>
  <si>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</si>
  <si>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</si>
  <si>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</si>
  <si>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</si>
  <si>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</si>
  <si>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</si>
  <si>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</si>
  <si>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</si>
  <si>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</si>
  <si>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</si>
  <si>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</si>
  <si>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</si>
  <si>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</si>
  <si>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</si>
  <si>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</si>
  <si>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</si>
  <si>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</si>
  <si>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</si>
  <si>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</si>
  <si>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</si>
  <si>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</si>
  <si>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</si>
  <si>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</si>
  <si>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</si>
  <si>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</si>
  <si>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</si>
  <si>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</si>
  <si>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</si>
  <si>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</si>
  <si>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</si>
  <si>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</si>
  <si>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</si>
  <si>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</si>
  <si>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</si>
  <si>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</si>
  <si>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</si>
  <si>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</si>
  <si>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</si>
  <si>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</si>
  <si>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</si>
  <si>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</si>
  <si>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</si>
  <si>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</si>
  <si>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</si>
  <si>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</si>
  <si>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</si>
  <si>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</si>
  <si>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</si>
  <si>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</si>
  <si>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</si>
  <si>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</si>
  <si>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</si>
  <si>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</si>
  <si>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</si>
  <si>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</si>
  <si>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</si>
  <si>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</si>
  <si>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</si>
  <si>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</si>
  <si>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</si>
  <si>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</si>
  <si>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</si>
  <si>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</si>
  <si>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</si>
  <si>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</si>
  <si>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</si>
  <si>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</si>
  <si>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</si>
  <si>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</si>
  <si>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</si>
  <si>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</si>
  <si>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</si>
  <si>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</si>
  <si>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</si>
  <si>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</si>
  <si>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</si>
  <si>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</si>
  <si>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</si>
  <si>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</si>
  <si>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REMANENTES DEL EJERCICIO 2021</t>
  </si>
  <si>
    <t>Al 30 de junio del 2023 y 2022</t>
  </si>
  <si>
    <t>Al 30 de junio del 2023 y al 31 de diciembre de 2022</t>
  </si>
  <si>
    <t>Del 1 de enero al 30 de junio del 2023 y 2022</t>
  </si>
  <si>
    <t>Del 1 de enero al 30 de junio del 2023 y del 1 de enero al 31 de diciembre 2022</t>
  </si>
  <si>
    <t>Del 1 de enero al 30 de junio del 2023</t>
  </si>
  <si>
    <t>Del 1 de enero al 30 de junio del 2023 y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</si>
</sst>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i/>
      <sz val="9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98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2" fillId="33" borderId="0" xfId="42" applyNumberFormat="1" applyFont="1" applyFill="1" applyBorder="1" applyAlignment="1" applyProtection="1">
      <alignment vertical="top"/>
    </xf>
    <xf numFmtId="0" fontId="63" fillId="33" borderId="27" xfId="42" applyFont="1" applyFill="1" applyBorder="1" applyAlignment="1" applyProtection="1">
      <alignment vertical="top" wrapText="1"/>
    </xf>
    <xf numFmtId="0" fontId="63" fillId="33" borderId="0" xfId="42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43" fontId="62" fillId="33" borderId="0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0" fontId="62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2" fillId="33" borderId="0" xfId="44" applyNumberFormat="1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6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2" fillId="0" borderId="14" xfId="124" applyFont="1" applyFill="1" applyBorder="1" applyAlignment="1">
      <alignment vertical="top"/>
    </xf>
    <xf numFmtId="0" fontId="65" fillId="36" borderId="27" xfId="120" applyFont="1" applyFill="1" applyBorder="1" applyAlignment="1">
      <alignment horizontal="justify" vertical="center" wrapText="1"/>
    </xf>
    <xf numFmtId="0" fontId="65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5" fillId="0" borderId="27" xfId="120" applyFont="1" applyFill="1" applyBorder="1" applyAlignment="1">
      <alignment horizontal="justify" vertical="center" wrapText="1"/>
    </xf>
    <xf numFmtId="0" fontId="65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8" fillId="0" borderId="27" xfId="46" applyFont="1" applyFill="1" applyBorder="1" applyAlignment="1">
      <alignment vertical="center"/>
    </xf>
    <xf numFmtId="4" fontId="70" fillId="0" borderId="0" xfId="42" applyNumberFormat="1" applyFont="1" applyFill="1" applyBorder="1" applyAlignment="1" applyProtection="1">
      <alignment vertical="top"/>
    </xf>
    <xf numFmtId="0" fontId="70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2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60" fillId="0" borderId="27" xfId="124" applyFont="1" applyFill="1" applyBorder="1" applyAlignment="1">
      <alignment horizontal="left" vertical="top" wrapText="1"/>
    </xf>
    <xf numFmtId="0" fontId="61" fillId="0" borderId="27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vertical="top"/>
    </xf>
    <xf numFmtId="0" fontId="62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7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2" fillId="33" borderId="19" xfId="125" applyNumberFormat="1" applyFont="1" applyFill="1" applyBorder="1" applyAlignment="1" applyProtection="1">
      <alignment vertical="top"/>
      <protection locked="0"/>
    </xf>
    <xf numFmtId="0" fontId="62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7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1" fillId="0" borderId="0" xfId="0" applyFont="1"/>
    <xf numFmtId="0" fontId="25" fillId="0" borderId="0" xfId="0" applyFont="1"/>
    <xf numFmtId="0" fontId="25" fillId="0" borderId="0" xfId="42" applyFont="1"/>
    <xf numFmtId="0" fontId="71" fillId="0" borderId="33" xfId="42" applyFont="1" applyBorder="1" applyAlignment="1">
      <alignment vertical="center" wrapText="1"/>
    </xf>
    <xf numFmtId="0" fontId="62" fillId="0" borderId="34" xfId="42" applyFont="1" applyBorder="1" applyAlignment="1">
      <alignment vertical="center" wrapText="1"/>
    </xf>
    <xf numFmtId="0" fontId="72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2" fillId="0" borderId="0" xfId="120" applyFont="1"/>
    <xf numFmtId="0" fontId="54" fillId="0" borderId="0" xfId="120" applyFont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0" xfId="0" applyFont="1" applyFill="1"/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1" fillId="0" borderId="0" xfId="0" applyFont="1" applyAlignment="1">
      <alignment horizontal="center" vertical="center"/>
    </xf>
    <xf numFmtId="0" fontId="40" fillId="0" borderId="0" xfId="0" applyFont="1"/>
    <xf numFmtId="0" fontId="28" fillId="0" borderId="0" xfId="42" applyFont="1"/>
    <xf numFmtId="0" fontId="62" fillId="0" borderId="34" xfId="42" applyFont="1" applyFill="1" applyBorder="1" applyAlignment="1">
      <alignment horizontal="left" indent="1"/>
    </xf>
    <xf numFmtId="0" fontId="28" fillId="0" borderId="0" xfId="42" applyFont="1" applyFill="1"/>
    <xf numFmtId="0" fontId="44" fillId="0" borderId="0" xfId="0" applyFont="1"/>
    <xf numFmtId="0" fontId="30" fillId="0" borderId="0" xfId="42" applyFont="1" applyAlignment="1">
      <alignment vertical="center"/>
    </xf>
    <xf numFmtId="43" fontId="73" fillId="0" borderId="27" xfId="46" applyFont="1" applyFill="1" applyBorder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40" fillId="33" borderId="25" xfId="42" applyNumberFormat="1" applyFont="1" applyFill="1" applyBorder="1" applyAlignment="1" applyProtection="1">
      <alignment vertical="top"/>
    </xf>
    <xf numFmtId="166" fontId="62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2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2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3" fillId="0" borderId="0" xfId="42" applyFont="1" applyFill="1" applyBorder="1" applyAlignment="1" applyProtection="1">
      <alignment vertical="top" wrapText="1"/>
    </xf>
    <xf numFmtId="0" fontId="63" fillId="0" borderId="0" xfId="42" applyFont="1" applyFill="1" applyBorder="1" applyAlignment="1" applyProtection="1">
      <alignment vertical="top"/>
    </xf>
    <xf numFmtId="3" fontId="62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2" fillId="0" borderId="0" xfId="42" applyFont="1" applyFill="1" applyBorder="1" applyAlignment="1" applyProtection="1">
      <alignment vertical="top" wrapText="1"/>
    </xf>
    <xf numFmtId="4" fontId="62" fillId="0" borderId="0" xfId="44" applyNumberFormat="1" applyFont="1" applyFill="1" applyBorder="1" applyAlignment="1" applyProtection="1">
      <alignment vertical="top"/>
    </xf>
    <xf numFmtId="3" fontId="62" fillId="0" borderId="0" xfId="44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2" fillId="0" borderId="26" xfId="47" applyFont="1" applyFill="1" applyBorder="1" applyAlignment="1" applyProtection="1">
      <alignment vertical="top"/>
    </xf>
    <xf numFmtId="43" fontId="62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2" fillId="0" borderId="0" xfId="47" applyNumberFormat="1" applyFont="1" applyFill="1" applyBorder="1" applyAlignment="1"/>
    <xf numFmtId="43" fontId="62" fillId="0" borderId="28" xfId="47" applyNumberFormat="1" applyFont="1" applyFill="1" applyBorder="1" applyAlignment="1">
      <alignment horizontal="right"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2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2" fillId="33" borderId="0" xfId="47" applyNumberFormat="1" applyFont="1" applyFill="1" applyBorder="1" applyAlignment="1" applyProtection="1">
      <alignment vertical="top"/>
      <protection locked="0"/>
    </xf>
    <xf numFmtId="43" fontId="62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2" fillId="33" borderId="0" xfId="47" applyNumberFormat="1" applyFont="1" applyFill="1" applyBorder="1" applyAlignment="1" applyProtection="1">
      <alignment vertical="top"/>
    </xf>
    <xf numFmtId="43" fontId="62" fillId="0" borderId="0" xfId="47" applyNumberFormat="1" applyFont="1" applyFill="1" applyBorder="1" applyAlignment="1" applyProtection="1">
      <alignment vertical="top"/>
    </xf>
    <xf numFmtId="43" fontId="62" fillId="33" borderId="0" xfId="47" applyNumberFormat="1" applyFont="1" applyFill="1" applyBorder="1" applyAlignment="1" applyProtection="1">
      <alignment vertical="center"/>
    </xf>
    <xf numFmtId="43" fontId="62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2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2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2" fillId="0" borderId="0" xfId="47" applyNumberFormat="1" applyFont="1" applyFill="1" applyBorder="1" applyAlignment="1" applyProtection="1">
      <alignment horizontal="right" indent="1"/>
      <protection locked="0"/>
    </xf>
    <xf numFmtId="43" fontId="62" fillId="0" borderId="28" xfId="47" applyNumberFormat="1" applyFont="1" applyFill="1" applyBorder="1" applyAlignment="1" applyProtection="1">
      <alignment horizontal="right"/>
      <protection locked="0"/>
    </xf>
    <xf numFmtId="43" fontId="62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2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2" fillId="0" borderId="28" xfId="47" applyNumberFormat="1" applyFont="1" applyFill="1" applyBorder="1" applyAlignment="1" applyProtection="1">
      <alignment horizontal="right" vertical="top" indent="1"/>
      <protection locked="0"/>
    </xf>
    <xf numFmtId="43" fontId="62" fillId="0" borderId="28" xfId="44" applyNumberFormat="1" applyFont="1" applyFill="1" applyBorder="1" applyAlignment="1" applyProtection="1">
      <alignment vertical="top"/>
      <protection locked="0"/>
    </xf>
    <xf numFmtId="43" fontId="62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5" fillId="0" borderId="0" xfId="47" applyNumberFormat="1" applyFont="1" applyFill="1" applyBorder="1" applyAlignment="1">
      <alignment horizontal="right" wrapText="1"/>
    </xf>
    <xf numFmtId="43" fontId="65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2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2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2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5" fillId="0" borderId="0" xfId="47" applyNumberFormat="1" applyFont="1" applyFill="1" applyBorder="1" applyAlignment="1">
      <alignment horizontal="right" vertical="center" wrapText="1"/>
    </xf>
    <xf numFmtId="43" fontId="65" fillId="0" borderId="28" xfId="47" applyNumberFormat="1" applyFont="1" applyFill="1" applyBorder="1" applyAlignment="1">
      <alignment horizontal="right" vertical="center" wrapText="1"/>
    </xf>
    <xf numFmtId="173" fontId="40" fillId="33" borderId="25" xfId="42" applyNumberFormat="1" applyFont="1" applyFill="1" applyBorder="1" applyAlignment="1" applyProtection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62" fillId="0" borderId="14" xfId="124" applyFont="1" applyFill="1" applyBorder="1" applyAlignment="1">
      <alignment horizontal="left" vertical="top" wrapText="1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2" fillId="0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2" fillId="0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2" fillId="0" borderId="28" xfId="47" applyNumberFormat="1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43" fontId="60" fillId="0" borderId="0" xfId="46" applyFont="1" applyFill="1" applyBorder="1" applyAlignment="1">
      <alignment horizontal="justify" vertical="center"/>
    </xf>
    <xf numFmtId="43" fontId="24" fillId="33" borderId="0" xfId="47" applyNumberFormat="1" applyFont="1" applyFill="1" applyBorder="1" applyAlignment="1">
      <alignment horizontal="right" vertical="center"/>
    </xf>
    <xf numFmtId="43" fontId="24" fillId="33" borderId="0" xfId="47" applyNumberFormat="1" applyFont="1" applyFill="1" applyBorder="1" applyAlignment="1"/>
    <xf numFmtId="166" fontId="63" fillId="0" borderId="34" xfId="47" applyNumberFormat="1" applyFont="1" applyFill="1" applyBorder="1" applyAlignment="1">
      <alignment horizontal="right" vertical="center" wrapText="1"/>
    </xf>
    <xf numFmtId="166" fontId="63" fillId="0" borderId="35" xfId="47" applyNumberFormat="1" applyFont="1" applyFill="1" applyBorder="1" applyAlignment="1">
      <alignment horizontal="right" vertical="center" wrapText="1"/>
    </xf>
    <xf numFmtId="0" fontId="23" fillId="0" borderId="0" xfId="42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5" fillId="0" borderId="0" xfId="42" applyFont="1" applyFill="1"/>
    <xf numFmtId="0" fontId="44" fillId="0" borderId="0" xfId="0" applyFont="1" applyFill="1"/>
    <xf numFmtId="0" fontId="30" fillId="0" borderId="0" xfId="42" applyFont="1" applyFill="1" applyAlignment="1">
      <alignment vertical="center"/>
    </xf>
    <xf numFmtId="0" fontId="40" fillId="0" borderId="0" xfId="0" applyFont="1" applyFill="1"/>
    <xf numFmtId="0" fontId="60" fillId="0" borderId="0" xfId="0" applyFont="1" applyFill="1" applyAlignment="1">
      <alignment vertical="center"/>
    </xf>
    <xf numFmtId="0" fontId="23" fillId="0" borderId="0" xfId="42" applyFont="1" applyFill="1" applyProtection="1"/>
    <xf numFmtId="0" fontId="25" fillId="0" borderId="0" xfId="42" applyFont="1" applyFill="1" applyAlignment="1" applyProtection="1">
      <alignment vertical="center"/>
    </xf>
    <xf numFmtId="0" fontId="31" fillId="0" borderId="0" xfId="42" applyFont="1" applyFill="1" applyBorder="1" applyProtection="1"/>
    <xf numFmtId="0" fontId="23" fillId="0" borderId="0" xfId="42" applyFont="1" applyFill="1" applyBorder="1" applyProtection="1"/>
    <xf numFmtId="0" fontId="23" fillId="0" borderId="0" xfId="42" applyFont="1" applyFill="1" applyBorder="1" applyAlignment="1" applyProtection="1">
      <alignment vertical="center"/>
    </xf>
    <xf numFmtId="0" fontId="24" fillId="0" borderId="0" xfId="42" applyFont="1" applyFill="1" applyBorder="1" applyAlignment="1" applyProtection="1">
      <alignment horizontal="left" vertical="top" wrapText="1"/>
    </xf>
    <xf numFmtId="0" fontId="62" fillId="0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62" fillId="33" borderId="27" xfId="42" applyFont="1" applyFill="1" applyBorder="1" applyAlignment="1" applyProtection="1">
      <alignment horizontal="left" vertical="center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0" borderId="0" xfId="42" applyFont="1" applyFill="1" applyBorder="1" applyAlignment="1" applyProtection="1">
      <alignment horizontal="left" vertical="center" wrapText="1"/>
    </xf>
    <xf numFmtId="0" fontId="62" fillId="33" borderId="27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9" fillId="38" borderId="24" xfId="42" applyNumberFormat="1" applyFont="1" applyFill="1" applyBorder="1" applyAlignment="1" applyProtection="1">
      <alignment horizontal="center" vertical="center"/>
      <protection locked="0"/>
    </xf>
    <xf numFmtId="0" fontId="69" fillId="38" borderId="25" xfId="42" applyNumberFormat="1" applyFont="1" applyFill="1" applyBorder="1" applyAlignment="1" applyProtection="1">
      <alignment horizontal="center" vertical="center"/>
      <protection locked="0"/>
    </xf>
    <xf numFmtId="0" fontId="69" fillId="38" borderId="26" xfId="42" applyNumberFormat="1" applyFont="1" applyFill="1" applyBorder="1" applyAlignment="1" applyProtection="1">
      <alignment horizontal="center" vertical="center"/>
      <protection locked="0"/>
    </xf>
    <xf numFmtId="0" fontId="69" fillId="38" borderId="27" xfId="42" applyFont="1" applyFill="1" applyBorder="1" applyAlignment="1" applyProtection="1">
      <alignment horizontal="center" vertical="center"/>
    </xf>
    <xf numFmtId="0" fontId="69" fillId="38" borderId="0" xfId="42" applyFont="1" applyFill="1" applyBorder="1" applyAlignment="1" applyProtection="1">
      <alignment horizontal="center" vertical="center"/>
    </xf>
    <xf numFmtId="0" fontId="69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9" fillId="38" borderId="24" xfId="42" applyNumberFormat="1" applyFont="1" applyFill="1" applyBorder="1" applyAlignment="1" applyProtection="1">
      <alignment horizontal="center" wrapText="1"/>
      <protection locked="0"/>
    </xf>
    <xf numFmtId="0" fontId="69" fillId="38" borderId="25" xfId="42" applyNumberFormat="1" applyFont="1" applyFill="1" applyBorder="1" applyAlignment="1" applyProtection="1">
      <alignment horizontal="center" wrapText="1"/>
      <protection locked="0"/>
    </xf>
    <xf numFmtId="0" fontId="69" fillId="38" borderId="26" xfId="42" applyNumberFormat="1" applyFont="1" applyFill="1" applyBorder="1" applyAlignment="1" applyProtection="1">
      <alignment horizontal="center" wrapText="1"/>
      <protection locked="0"/>
    </xf>
    <xf numFmtId="0" fontId="69" fillId="38" borderId="27" xfId="42" applyFont="1" applyFill="1" applyBorder="1" applyAlignment="1" applyProtection="1">
      <alignment horizontal="center" wrapText="1"/>
    </xf>
    <xf numFmtId="0" fontId="69" fillId="38" borderId="0" xfId="42" applyFont="1" applyFill="1" applyBorder="1" applyAlignment="1" applyProtection="1">
      <alignment horizontal="center" wrapText="1"/>
    </xf>
    <xf numFmtId="0" fontId="69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69" fillId="38" borderId="27" xfId="42" applyNumberFormat="1" applyFont="1" applyFill="1" applyBorder="1" applyAlignment="1" applyProtection="1">
      <alignment horizontal="center" vertical="center"/>
      <protection locked="0"/>
    </xf>
    <xf numFmtId="0" fontId="69" fillId="38" borderId="0" xfId="42" applyNumberFormat="1" applyFont="1" applyFill="1" applyBorder="1" applyAlignment="1" applyProtection="1">
      <alignment horizontal="center" vertical="center"/>
      <protection locked="0"/>
    </xf>
    <xf numFmtId="0" fontId="69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5" fillId="0" borderId="27" xfId="46" applyFont="1" applyFill="1" applyBorder="1" applyAlignment="1">
      <alignment horizontal="justify" vertical="center" wrapText="1"/>
    </xf>
    <xf numFmtId="43" fontId="65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5" fillId="0" borderId="27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0" fontId="69" fillId="38" borderId="24" xfId="45" applyFont="1" applyFill="1" applyBorder="1" applyAlignment="1">
      <alignment horizontal="center" vertical="center"/>
    </xf>
    <xf numFmtId="0" fontId="69" fillId="38" borderId="25" xfId="45" applyFont="1" applyFill="1" applyBorder="1" applyAlignment="1">
      <alignment horizontal="center" vertical="center"/>
    </xf>
    <xf numFmtId="0" fontId="69" fillId="38" borderId="26" xfId="45" applyFont="1" applyFill="1" applyBorder="1" applyAlignment="1">
      <alignment horizontal="center" vertical="center"/>
    </xf>
    <xf numFmtId="0" fontId="69" fillId="38" borderId="27" xfId="45" applyFont="1" applyFill="1" applyBorder="1" applyAlignment="1">
      <alignment horizontal="center" vertical="center"/>
    </xf>
    <xf numFmtId="0" fontId="69" fillId="38" borderId="0" xfId="45" applyFont="1" applyFill="1" applyBorder="1" applyAlignment="1">
      <alignment horizontal="center" vertical="center"/>
    </xf>
    <xf numFmtId="0" fontId="69" fillId="38" borderId="28" xfId="45" applyFont="1" applyFill="1" applyBorder="1" applyAlignment="1">
      <alignment horizontal="center" vertical="center"/>
    </xf>
    <xf numFmtId="0" fontId="69" fillId="38" borderId="29" xfId="45" applyFont="1" applyFill="1" applyBorder="1" applyAlignment="1">
      <alignment horizontal="center" vertical="center"/>
    </xf>
    <xf numFmtId="0" fontId="69" fillId="38" borderId="16" xfId="45" applyFont="1" applyFill="1" applyBorder="1" applyAlignment="1">
      <alignment horizontal="center" vertical="center"/>
    </xf>
    <xf numFmtId="0" fontId="69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0" fontId="62" fillId="0" borderId="27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9" fillId="38" borderId="24" xfId="124" applyNumberFormat="1" applyFont="1" applyFill="1" applyBorder="1" applyAlignment="1" applyProtection="1">
      <alignment horizontal="center" vertical="center"/>
      <protection locked="0"/>
    </xf>
    <xf numFmtId="0" fontId="69" fillId="38" borderId="25" xfId="124" applyNumberFormat="1" applyFont="1" applyFill="1" applyBorder="1" applyAlignment="1" applyProtection="1">
      <alignment horizontal="center" vertical="center"/>
      <protection locked="0"/>
    </xf>
    <xf numFmtId="0" fontId="69" fillId="38" borderId="26" xfId="124" applyNumberFormat="1" applyFont="1" applyFill="1" applyBorder="1" applyAlignment="1" applyProtection="1">
      <alignment horizontal="center" vertical="center"/>
      <protection locked="0"/>
    </xf>
    <xf numFmtId="0" fontId="69" fillId="38" borderId="27" xfId="124" applyNumberFormat="1" applyFont="1" applyFill="1" applyBorder="1" applyAlignment="1" applyProtection="1">
      <alignment horizontal="center" vertical="center"/>
      <protection locked="0"/>
    </xf>
    <xf numFmtId="0" fontId="69" fillId="38" borderId="0" xfId="124" applyNumberFormat="1" applyFont="1" applyFill="1" applyBorder="1" applyAlignment="1" applyProtection="1">
      <alignment horizontal="center" vertical="center"/>
      <protection locked="0"/>
    </xf>
    <xf numFmtId="0" fontId="69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2" fillId="0" borderId="27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00FF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5"/>
  <sheetViews>
    <sheetView showGridLines="0" zoomScale="85" zoomScaleNormal="85" zoomScalePageLayoutView="115" workbookViewId="0">
      <selection activeCell="J16" sqref="J16"/>
    </sheetView>
  </sheetViews>
  <sheetFormatPr baseColWidth="10" defaultColWidth="12.42578125" defaultRowHeight="12" x14ac:dyDescent="0.2"/>
  <cols>
    <col min="1" max="1" width="1.7109375" style="587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9"/>
    </row>
    <row r="2" spans="1:10" s="3" customFormat="1" ht="18" x14ac:dyDescent="0.25">
      <c r="A2" s="588"/>
      <c r="B2" s="603" t="s">
        <v>47</v>
      </c>
      <c r="C2" s="604"/>
      <c r="D2" s="604"/>
      <c r="E2" s="604"/>
      <c r="F2" s="604"/>
      <c r="G2" s="604"/>
      <c r="H2" s="604"/>
      <c r="I2" s="604"/>
      <c r="J2" s="605"/>
    </row>
    <row r="3" spans="1:10" s="3" customFormat="1" ht="18" x14ac:dyDescent="0.25">
      <c r="A3" s="588"/>
      <c r="B3" s="606" t="s">
        <v>48</v>
      </c>
      <c r="C3" s="607"/>
      <c r="D3" s="607"/>
      <c r="E3" s="607"/>
      <c r="F3" s="607"/>
      <c r="G3" s="607"/>
      <c r="H3" s="607"/>
      <c r="I3" s="607"/>
      <c r="J3" s="608"/>
    </row>
    <row r="4" spans="1:10" s="3" customFormat="1" ht="18" x14ac:dyDescent="0.25">
      <c r="A4" s="588"/>
      <c r="B4" s="606" t="s">
        <v>6576</v>
      </c>
      <c r="C4" s="607"/>
      <c r="D4" s="607"/>
      <c r="E4" s="607"/>
      <c r="F4" s="607"/>
      <c r="G4" s="607"/>
      <c r="H4" s="607"/>
      <c r="I4" s="607"/>
      <c r="J4" s="608"/>
    </row>
    <row r="5" spans="1:10" s="3" customFormat="1" ht="15.75" thickBot="1" x14ac:dyDescent="0.3">
      <c r="A5" s="588"/>
      <c r="B5" s="609" t="s">
        <v>6567</v>
      </c>
      <c r="C5" s="610"/>
      <c r="D5" s="610"/>
      <c r="E5" s="610"/>
      <c r="F5" s="610"/>
      <c r="G5" s="610"/>
      <c r="H5" s="610"/>
      <c r="I5" s="610"/>
      <c r="J5" s="611"/>
    </row>
    <row r="6" spans="1:10" s="395" customFormat="1" ht="15.75" thickBot="1" x14ac:dyDescent="0.25">
      <c r="A6" s="589"/>
      <c r="B6" s="612" t="s">
        <v>212</v>
      </c>
      <c r="C6" s="613"/>
      <c r="D6" s="553">
        <v>2023</v>
      </c>
      <c r="E6" s="553">
        <v>2022</v>
      </c>
      <c r="F6" s="397"/>
      <c r="G6" s="613" t="s">
        <v>212</v>
      </c>
      <c r="H6" s="613"/>
      <c r="I6" s="553">
        <v>2023</v>
      </c>
      <c r="J6" s="398">
        <v>2022</v>
      </c>
    </row>
    <row r="7" spans="1:10" s="8" customFormat="1" ht="15" x14ac:dyDescent="0.2">
      <c r="A7" s="590"/>
      <c r="B7" s="598" t="s">
        <v>49</v>
      </c>
      <c r="C7" s="599"/>
      <c r="D7" s="350"/>
      <c r="E7" s="462"/>
      <c r="F7" s="463"/>
      <c r="G7" s="592" t="s">
        <v>14</v>
      </c>
      <c r="H7" s="592"/>
      <c r="I7" s="462"/>
      <c r="J7" s="464"/>
    </row>
    <row r="8" spans="1:10" s="8" customFormat="1" ht="6.75" customHeight="1" x14ac:dyDescent="0.2">
      <c r="A8" s="590"/>
      <c r="B8" s="351"/>
      <c r="C8" s="352"/>
      <c r="D8" s="353"/>
      <c r="E8" s="465"/>
      <c r="F8" s="463"/>
      <c r="G8" s="466"/>
      <c r="H8" s="467"/>
      <c r="I8" s="468"/>
      <c r="J8" s="469"/>
    </row>
    <row r="9" spans="1:10" s="8" customFormat="1" ht="15" x14ac:dyDescent="0.2">
      <c r="A9" s="590"/>
      <c r="B9" s="598" t="s">
        <v>50</v>
      </c>
      <c r="C9" s="599"/>
      <c r="D9" s="386"/>
      <c r="E9" s="470"/>
      <c r="F9" s="463"/>
      <c r="G9" s="592" t="s">
        <v>51</v>
      </c>
      <c r="H9" s="592"/>
      <c r="I9" s="386"/>
      <c r="J9" s="460"/>
    </row>
    <row r="10" spans="1:10" s="8" customFormat="1" ht="6.75" customHeight="1" x14ac:dyDescent="0.2">
      <c r="A10" s="590"/>
      <c r="B10" s="354"/>
      <c r="C10" s="355"/>
      <c r="D10" s="353"/>
      <c r="E10" s="465"/>
      <c r="F10" s="463"/>
      <c r="G10" s="471"/>
      <c r="H10" s="472"/>
      <c r="I10" s="465"/>
      <c r="J10" s="473"/>
    </row>
    <row r="11" spans="1:10" s="8" customFormat="1" ht="14.25" x14ac:dyDescent="0.2">
      <c r="A11" s="590"/>
      <c r="B11" s="601" t="s">
        <v>52</v>
      </c>
      <c r="C11" s="602"/>
      <c r="D11" s="496">
        <v>2342788605.1500001</v>
      </c>
      <c r="E11" s="497">
        <v>2269158754.4899998</v>
      </c>
      <c r="F11" s="463"/>
      <c r="G11" s="593" t="s">
        <v>53</v>
      </c>
      <c r="H11" s="593"/>
      <c r="I11" s="497">
        <v>305918179.81</v>
      </c>
      <c r="J11" s="506">
        <v>274763067.17000002</v>
      </c>
    </row>
    <row r="12" spans="1:10" s="8" customFormat="1" ht="14.25" x14ac:dyDescent="0.2">
      <c r="A12" s="590"/>
      <c r="B12" s="601" t="s">
        <v>54</v>
      </c>
      <c r="C12" s="602"/>
      <c r="D12" s="496">
        <v>17251452.52</v>
      </c>
      <c r="E12" s="497">
        <v>8250858.75</v>
      </c>
      <c r="F12" s="463"/>
      <c r="G12" s="593" t="s">
        <v>55</v>
      </c>
      <c r="H12" s="593"/>
      <c r="I12" s="497">
        <v>0</v>
      </c>
      <c r="J12" s="506">
        <v>0</v>
      </c>
    </row>
    <row r="13" spans="1:10" s="8" customFormat="1" ht="14.25" x14ac:dyDescent="0.2">
      <c r="A13" s="590"/>
      <c r="B13" s="601" t="s">
        <v>56</v>
      </c>
      <c r="C13" s="602"/>
      <c r="D13" s="496">
        <v>6537421.8899999997</v>
      </c>
      <c r="E13" s="497">
        <v>14409022.51</v>
      </c>
      <c r="F13" s="463"/>
      <c r="G13" s="593" t="s">
        <v>57</v>
      </c>
      <c r="H13" s="593"/>
      <c r="I13" s="497">
        <v>38111881.630000003</v>
      </c>
      <c r="J13" s="506">
        <v>38077902.390000001</v>
      </c>
    </row>
    <row r="14" spans="1:10" s="8" customFormat="1" ht="14.25" x14ac:dyDescent="0.2">
      <c r="A14" s="590"/>
      <c r="B14" s="601" t="s">
        <v>58</v>
      </c>
      <c r="C14" s="602"/>
      <c r="D14" s="496">
        <v>0</v>
      </c>
      <c r="E14" s="497">
        <v>0</v>
      </c>
      <c r="F14" s="463"/>
      <c r="G14" s="593" t="s">
        <v>59</v>
      </c>
      <c r="H14" s="593"/>
      <c r="I14" s="497">
        <v>0</v>
      </c>
      <c r="J14" s="506">
        <v>0</v>
      </c>
    </row>
    <row r="15" spans="1:10" s="8" customFormat="1" ht="14.25" x14ac:dyDescent="0.2">
      <c r="A15" s="590"/>
      <c r="B15" s="601" t="s">
        <v>60</v>
      </c>
      <c r="C15" s="602"/>
      <c r="D15" s="496">
        <v>0</v>
      </c>
      <c r="E15" s="497">
        <v>0</v>
      </c>
      <c r="F15" s="463"/>
      <c r="G15" s="593" t="s">
        <v>61</v>
      </c>
      <c r="H15" s="593"/>
      <c r="I15" s="497">
        <v>0</v>
      </c>
      <c r="J15" s="506">
        <v>0</v>
      </c>
    </row>
    <row r="16" spans="1:10" s="162" customFormat="1" ht="14.25" x14ac:dyDescent="0.25">
      <c r="A16" s="591"/>
      <c r="B16" s="601" t="s">
        <v>62</v>
      </c>
      <c r="C16" s="602"/>
      <c r="D16" s="496">
        <v>-9157879.4700000007</v>
      </c>
      <c r="E16" s="497">
        <v>-1804696.21</v>
      </c>
      <c r="F16" s="474"/>
      <c r="G16" s="600" t="s">
        <v>63</v>
      </c>
      <c r="H16" s="600"/>
      <c r="I16" s="497">
        <v>12461122.109999999</v>
      </c>
      <c r="J16" s="506">
        <v>8900875.0500000007</v>
      </c>
    </row>
    <row r="17" spans="1:10" s="8" customFormat="1" ht="14.25" x14ac:dyDescent="0.2">
      <c r="A17" s="590"/>
      <c r="B17" s="601" t="s">
        <v>64</v>
      </c>
      <c r="C17" s="602"/>
      <c r="D17" s="496">
        <v>0</v>
      </c>
      <c r="E17" s="497">
        <v>0</v>
      </c>
      <c r="F17" s="463"/>
      <c r="G17" s="593" t="s">
        <v>65</v>
      </c>
      <c r="H17" s="593"/>
      <c r="I17" s="497">
        <v>25597481.239999998</v>
      </c>
      <c r="J17" s="506">
        <v>24811500.739999998</v>
      </c>
    </row>
    <row r="18" spans="1:10" s="8" customFormat="1" ht="14.25" x14ac:dyDescent="0.2">
      <c r="A18" s="590"/>
      <c r="B18" s="356"/>
      <c r="C18" s="555"/>
      <c r="D18" s="496"/>
      <c r="E18" s="497"/>
      <c r="F18" s="463"/>
      <c r="G18" s="593" t="s">
        <v>66</v>
      </c>
      <c r="H18" s="593"/>
      <c r="I18" s="497">
        <v>25580948.84</v>
      </c>
      <c r="J18" s="506">
        <v>18408506.780000001</v>
      </c>
    </row>
    <row r="19" spans="1:10" s="8" customFormat="1" ht="15" x14ac:dyDescent="0.2">
      <c r="A19" s="590"/>
      <c r="B19" s="598" t="s">
        <v>67</v>
      </c>
      <c r="C19" s="599"/>
      <c r="D19" s="498">
        <v>2357419600.0900002</v>
      </c>
      <c r="E19" s="499">
        <v>2290013939.54</v>
      </c>
      <c r="F19" s="475"/>
      <c r="G19" s="592" t="s">
        <v>68</v>
      </c>
      <c r="H19" s="592"/>
      <c r="I19" s="499">
        <v>407669613.63</v>
      </c>
      <c r="J19" s="507">
        <v>364961852.13</v>
      </c>
    </row>
    <row r="20" spans="1:10" s="8" customFormat="1" ht="6.75" customHeight="1" x14ac:dyDescent="0.2">
      <c r="A20" s="590"/>
      <c r="B20" s="351"/>
      <c r="C20" s="554"/>
      <c r="D20" s="498"/>
      <c r="E20" s="499"/>
      <c r="F20" s="475"/>
      <c r="G20" s="468"/>
      <c r="H20" s="468"/>
      <c r="I20" s="508"/>
      <c r="J20" s="509"/>
    </row>
    <row r="21" spans="1:10" s="8" customFormat="1" ht="15" x14ac:dyDescent="0.2">
      <c r="A21" s="590"/>
      <c r="B21" s="598" t="s">
        <v>69</v>
      </c>
      <c r="C21" s="599"/>
      <c r="D21" s="500"/>
      <c r="E21" s="501"/>
      <c r="F21" s="463"/>
      <c r="G21" s="592" t="s">
        <v>70</v>
      </c>
      <c r="H21" s="592"/>
      <c r="I21" s="501"/>
      <c r="J21" s="510"/>
    </row>
    <row r="22" spans="1:10" s="8" customFormat="1" ht="6.75" customHeight="1" x14ac:dyDescent="0.2">
      <c r="A22" s="590"/>
      <c r="B22" s="356"/>
      <c r="C22" s="358"/>
      <c r="D22" s="500"/>
      <c r="E22" s="501"/>
      <c r="F22" s="463"/>
      <c r="G22" s="476"/>
      <c r="H22" s="556"/>
      <c r="I22" s="501"/>
      <c r="J22" s="510"/>
    </row>
    <row r="23" spans="1:10" s="8" customFormat="1" ht="14.25" x14ac:dyDescent="0.2">
      <c r="A23" s="590"/>
      <c r="B23" s="596" t="s">
        <v>71</v>
      </c>
      <c r="C23" s="597"/>
      <c r="D23" s="496">
        <v>340684344.61000001</v>
      </c>
      <c r="E23" s="497">
        <v>259022799.31</v>
      </c>
      <c r="F23" s="463"/>
      <c r="G23" s="593" t="s">
        <v>72</v>
      </c>
      <c r="H23" s="593"/>
      <c r="I23" s="497">
        <v>0</v>
      </c>
      <c r="J23" s="506">
        <v>0</v>
      </c>
    </row>
    <row r="24" spans="1:10" s="8" customFormat="1" ht="14.25" x14ac:dyDescent="0.2">
      <c r="A24" s="590"/>
      <c r="B24" s="596" t="s">
        <v>73</v>
      </c>
      <c r="C24" s="597"/>
      <c r="D24" s="496">
        <v>0</v>
      </c>
      <c r="E24" s="497">
        <v>0</v>
      </c>
      <c r="F24" s="463"/>
      <c r="G24" s="593" t="s">
        <v>74</v>
      </c>
      <c r="H24" s="593"/>
      <c r="I24" s="497">
        <v>0</v>
      </c>
      <c r="J24" s="506">
        <v>0</v>
      </c>
    </row>
    <row r="25" spans="1:10" s="8" customFormat="1" ht="14.25" x14ac:dyDescent="0.2">
      <c r="A25" s="590"/>
      <c r="B25" s="596" t="s">
        <v>75</v>
      </c>
      <c r="C25" s="597"/>
      <c r="D25" s="496">
        <v>21667171907.130001</v>
      </c>
      <c r="E25" s="497">
        <v>20565968003.540001</v>
      </c>
      <c r="F25" s="463"/>
      <c r="G25" s="600" t="s">
        <v>76</v>
      </c>
      <c r="H25" s="600"/>
      <c r="I25" s="497">
        <v>1571279969.0799999</v>
      </c>
      <c r="J25" s="506">
        <v>1875949715.0799999</v>
      </c>
    </row>
    <row r="26" spans="1:10" s="8" customFormat="1" ht="14.25" x14ac:dyDescent="0.2">
      <c r="A26" s="590"/>
      <c r="B26" s="596" t="s">
        <v>77</v>
      </c>
      <c r="C26" s="597"/>
      <c r="D26" s="496">
        <v>2622174814.23</v>
      </c>
      <c r="E26" s="497">
        <v>2285464503.6999998</v>
      </c>
      <c r="F26" s="463"/>
      <c r="G26" s="593" t="s">
        <v>78</v>
      </c>
      <c r="H26" s="593"/>
      <c r="I26" s="497">
        <v>0</v>
      </c>
      <c r="J26" s="506">
        <v>0</v>
      </c>
    </row>
    <row r="27" spans="1:10" s="8" customFormat="1" ht="14.25" x14ac:dyDescent="0.2">
      <c r="A27" s="590"/>
      <c r="B27" s="596" t="s">
        <v>79</v>
      </c>
      <c r="C27" s="597"/>
      <c r="D27" s="496">
        <v>93739851.939999998</v>
      </c>
      <c r="E27" s="497">
        <v>77068837.430000007</v>
      </c>
      <c r="F27" s="463"/>
      <c r="G27" s="593" t="s">
        <v>80</v>
      </c>
      <c r="H27" s="593"/>
      <c r="I27" s="497">
        <v>7860583.6200000001</v>
      </c>
      <c r="J27" s="506">
        <v>7858529.71</v>
      </c>
    </row>
    <row r="28" spans="1:10" s="8" customFormat="1" ht="14.25" x14ac:dyDescent="0.2">
      <c r="A28" s="590"/>
      <c r="B28" s="596" t="s">
        <v>81</v>
      </c>
      <c r="C28" s="597"/>
      <c r="D28" s="496">
        <v>-2036980169.8299999</v>
      </c>
      <c r="E28" s="497">
        <v>-1694659635.71</v>
      </c>
      <c r="F28" s="463"/>
      <c r="G28" s="593" t="s">
        <v>82</v>
      </c>
      <c r="H28" s="593"/>
      <c r="I28" s="497">
        <v>0</v>
      </c>
      <c r="J28" s="506">
        <v>0</v>
      </c>
    </row>
    <row r="29" spans="1:10" s="8" customFormat="1" ht="15" x14ac:dyDescent="0.2">
      <c r="A29" s="590"/>
      <c r="B29" s="596" t="s">
        <v>83</v>
      </c>
      <c r="C29" s="597"/>
      <c r="D29" s="496">
        <v>187051151.28999999</v>
      </c>
      <c r="E29" s="497">
        <v>160451996.96000001</v>
      </c>
      <c r="F29" s="463"/>
      <c r="G29" s="592" t="s">
        <v>84</v>
      </c>
      <c r="H29" s="592"/>
      <c r="I29" s="499">
        <v>1579140552.6999998</v>
      </c>
      <c r="J29" s="507">
        <v>1883808244.79</v>
      </c>
    </row>
    <row r="30" spans="1:10" s="8" customFormat="1" ht="14.25" x14ac:dyDescent="0.2">
      <c r="A30" s="590"/>
      <c r="B30" s="596" t="s">
        <v>85</v>
      </c>
      <c r="C30" s="597"/>
      <c r="D30" s="496">
        <v>0</v>
      </c>
      <c r="E30" s="497">
        <v>0</v>
      </c>
      <c r="F30" s="463"/>
      <c r="G30" s="468"/>
      <c r="H30" s="468"/>
      <c r="I30" s="508"/>
      <c r="J30" s="509"/>
    </row>
    <row r="31" spans="1:10" s="8" customFormat="1" ht="15" x14ac:dyDescent="0.2">
      <c r="A31" s="590"/>
      <c r="B31" s="596" t="s">
        <v>86</v>
      </c>
      <c r="C31" s="597"/>
      <c r="D31" s="496">
        <v>4665882461.6000004</v>
      </c>
      <c r="E31" s="497">
        <v>4665872461.6000004</v>
      </c>
      <c r="F31" s="463"/>
      <c r="G31" s="592" t="s">
        <v>87</v>
      </c>
      <c r="H31" s="592"/>
      <c r="I31" s="499">
        <v>1986810166.3299999</v>
      </c>
      <c r="J31" s="507">
        <v>2248770096.9200001</v>
      </c>
    </row>
    <row r="32" spans="1:10" s="8" customFormat="1" ht="6.75" customHeight="1" x14ac:dyDescent="0.2">
      <c r="A32" s="590"/>
      <c r="B32" s="359"/>
      <c r="C32" s="557"/>
      <c r="D32" s="502"/>
      <c r="E32" s="503"/>
      <c r="F32" s="463"/>
      <c r="G32" s="468"/>
      <c r="H32" s="468"/>
      <c r="I32" s="508"/>
      <c r="J32" s="509"/>
    </row>
    <row r="33" spans="1:10" s="8" customFormat="1" ht="15" x14ac:dyDescent="0.2">
      <c r="A33" s="590"/>
      <c r="B33" s="598" t="s">
        <v>6547</v>
      </c>
      <c r="C33" s="599"/>
      <c r="D33" s="504">
        <v>27539724360.970001</v>
      </c>
      <c r="E33" s="505">
        <v>26319188966.830002</v>
      </c>
      <c r="F33" s="475"/>
      <c r="G33" s="592" t="s">
        <v>21</v>
      </c>
      <c r="H33" s="592"/>
      <c r="I33" s="499"/>
      <c r="J33" s="507"/>
    </row>
    <row r="34" spans="1:10" s="8" customFormat="1" ht="15" x14ac:dyDescent="0.2">
      <c r="A34" s="590"/>
      <c r="B34" s="359"/>
      <c r="C34" s="360"/>
      <c r="D34" s="502"/>
      <c r="E34" s="503"/>
      <c r="F34" s="463"/>
      <c r="G34" s="592" t="s">
        <v>89</v>
      </c>
      <c r="H34" s="592"/>
      <c r="I34" s="511">
        <v>0</v>
      </c>
      <c r="J34" s="507">
        <v>0</v>
      </c>
    </row>
    <row r="35" spans="1:10" s="8" customFormat="1" ht="15" x14ac:dyDescent="0.2">
      <c r="A35" s="590"/>
      <c r="B35" s="594" t="s">
        <v>90</v>
      </c>
      <c r="C35" s="595"/>
      <c r="D35" s="504">
        <v>29897143961.060001</v>
      </c>
      <c r="E35" s="505">
        <v>28609202906.370003</v>
      </c>
      <c r="F35" s="463"/>
      <c r="G35" s="593" t="s">
        <v>91</v>
      </c>
      <c r="H35" s="593"/>
      <c r="I35" s="497">
        <v>0</v>
      </c>
      <c r="J35" s="506">
        <v>0</v>
      </c>
    </row>
    <row r="36" spans="1:10" s="8" customFormat="1" ht="14.25" x14ac:dyDescent="0.2">
      <c r="A36" s="590"/>
      <c r="B36" s="356"/>
      <c r="C36" s="358"/>
      <c r="D36" s="357"/>
      <c r="E36" s="477"/>
      <c r="F36" s="463"/>
      <c r="G36" s="593" t="s">
        <v>92</v>
      </c>
      <c r="H36" s="593"/>
      <c r="I36" s="497">
        <v>0</v>
      </c>
      <c r="J36" s="506">
        <v>0</v>
      </c>
    </row>
    <row r="37" spans="1:10" s="8" customFormat="1" ht="14.25" x14ac:dyDescent="0.2">
      <c r="A37" s="590"/>
      <c r="B37" s="356"/>
      <c r="C37" s="358"/>
      <c r="D37" s="361"/>
      <c r="E37" s="478"/>
      <c r="F37" s="463"/>
      <c r="G37" s="593" t="s">
        <v>93</v>
      </c>
      <c r="H37" s="593"/>
      <c r="I37" s="497">
        <v>0</v>
      </c>
      <c r="J37" s="506">
        <v>0</v>
      </c>
    </row>
    <row r="38" spans="1:10" s="8" customFormat="1" ht="6.75" customHeight="1" x14ac:dyDescent="0.2">
      <c r="A38" s="590"/>
      <c r="B38" s="356"/>
      <c r="C38" s="358"/>
      <c r="D38" s="361"/>
      <c r="E38" s="478"/>
      <c r="F38" s="463"/>
      <c r="G38" s="468"/>
      <c r="H38" s="468"/>
      <c r="I38" s="508"/>
      <c r="J38" s="506"/>
    </row>
    <row r="39" spans="1:10" s="8" customFormat="1" ht="15" x14ac:dyDescent="0.2">
      <c r="A39" s="590"/>
      <c r="B39" s="356"/>
      <c r="C39" s="362"/>
      <c r="D39" s="362"/>
      <c r="E39" s="478"/>
      <c r="F39" s="463"/>
      <c r="G39" s="592" t="s">
        <v>94</v>
      </c>
      <c r="H39" s="592"/>
      <c r="I39" s="499">
        <v>27910333794.73</v>
      </c>
      <c r="J39" s="507">
        <v>26360432809.450001</v>
      </c>
    </row>
    <row r="40" spans="1:10" s="8" customFormat="1" ht="14.25" x14ac:dyDescent="0.2">
      <c r="A40" s="590"/>
      <c r="B40" s="356"/>
      <c r="C40" s="362"/>
      <c r="D40" s="362"/>
      <c r="E40" s="478"/>
      <c r="F40" s="463"/>
      <c r="G40" s="593" t="s">
        <v>95</v>
      </c>
      <c r="H40" s="593"/>
      <c r="I40" s="497">
        <v>1979634890.0799999</v>
      </c>
      <c r="J40" s="506">
        <v>1989380749.4500003</v>
      </c>
    </row>
    <row r="41" spans="1:10" s="8" customFormat="1" ht="14.25" x14ac:dyDescent="0.2">
      <c r="A41" s="590"/>
      <c r="B41" s="356"/>
      <c r="C41" s="362"/>
      <c r="D41" s="362"/>
      <c r="E41" s="478"/>
      <c r="F41" s="463"/>
      <c r="G41" s="593" t="s">
        <v>96</v>
      </c>
      <c r="H41" s="593"/>
      <c r="I41" s="497">
        <v>6292699863.8699999</v>
      </c>
      <c r="J41" s="506">
        <v>4773974603.2700005</v>
      </c>
    </row>
    <row r="42" spans="1:10" s="8" customFormat="1" ht="14.25" x14ac:dyDescent="0.2">
      <c r="A42" s="590"/>
      <c r="B42" s="356"/>
      <c r="C42" s="362"/>
      <c r="D42" s="362"/>
      <c r="E42" s="478"/>
      <c r="F42" s="463"/>
      <c r="G42" s="593" t="s">
        <v>97</v>
      </c>
      <c r="H42" s="593"/>
      <c r="I42" s="497">
        <v>11164141474.6</v>
      </c>
      <c r="J42" s="506">
        <v>11164141474.6</v>
      </c>
    </row>
    <row r="43" spans="1:10" s="8" customFormat="1" ht="14.25" x14ac:dyDescent="0.2">
      <c r="A43" s="590"/>
      <c r="B43" s="356"/>
      <c r="C43" s="362"/>
      <c r="D43" s="362"/>
      <c r="E43" s="478"/>
      <c r="F43" s="463"/>
      <c r="G43" s="556" t="s">
        <v>98</v>
      </c>
      <c r="H43" s="556"/>
      <c r="I43" s="497">
        <v>0</v>
      </c>
      <c r="J43" s="506">
        <v>0</v>
      </c>
    </row>
    <row r="44" spans="1:10" s="8" customFormat="1" ht="14.25" x14ac:dyDescent="0.2">
      <c r="A44" s="590"/>
      <c r="B44" s="356"/>
      <c r="C44" s="362"/>
      <c r="D44" s="362"/>
      <c r="E44" s="478"/>
      <c r="F44" s="463"/>
      <c r="G44" s="593" t="s">
        <v>99</v>
      </c>
      <c r="H44" s="593"/>
      <c r="I44" s="497">
        <v>8473857566.1800003</v>
      </c>
      <c r="J44" s="506">
        <v>8432935982.1300001</v>
      </c>
    </row>
    <row r="45" spans="1:10" s="8" customFormat="1" ht="6.75" customHeight="1" x14ac:dyDescent="0.2">
      <c r="A45" s="590"/>
      <c r="B45" s="356"/>
      <c r="C45" s="358"/>
      <c r="D45" s="361"/>
      <c r="E45" s="478"/>
      <c r="F45" s="463"/>
      <c r="G45" s="476"/>
      <c r="H45" s="479"/>
      <c r="I45" s="501"/>
      <c r="J45" s="506"/>
    </row>
    <row r="46" spans="1:10" s="8" customFormat="1" ht="15" x14ac:dyDescent="0.2">
      <c r="A46" s="590"/>
      <c r="B46" s="356"/>
      <c r="C46" s="358"/>
      <c r="D46" s="361"/>
      <c r="E46" s="478"/>
      <c r="F46" s="463"/>
      <c r="G46" s="592" t="s">
        <v>100</v>
      </c>
      <c r="H46" s="592"/>
      <c r="I46" s="499">
        <v>0</v>
      </c>
      <c r="J46" s="507">
        <v>0</v>
      </c>
    </row>
    <row r="47" spans="1:10" s="8" customFormat="1" ht="6.75" customHeight="1" x14ac:dyDescent="0.2">
      <c r="A47" s="590"/>
      <c r="B47" s="356"/>
      <c r="C47" s="358"/>
      <c r="D47" s="361"/>
      <c r="E47" s="478"/>
      <c r="F47" s="463"/>
      <c r="G47" s="476"/>
      <c r="H47" s="479"/>
      <c r="I47" s="497"/>
      <c r="J47" s="510"/>
    </row>
    <row r="48" spans="1:10" s="8" customFormat="1" ht="14.25" x14ac:dyDescent="0.2">
      <c r="A48" s="590"/>
      <c r="B48" s="356"/>
      <c r="C48" s="358"/>
      <c r="D48" s="361"/>
      <c r="E48" s="478"/>
      <c r="F48" s="463"/>
      <c r="G48" s="593" t="s">
        <v>101</v>
      </c>
      <c r="H48" s="593"/>
      <c r="I48" s="497">
        <v>0</v>
      </c>
      <c r="J48" s="506">
        <v>0</v>
      </c>
    </row>
    <row r="49" spans="1:10" s="8" customFormat="1" ht="14.25" x14ac:dyDescent="0.2">
      <c r="A49" s="590"/>
      <c r="B49" s="356"/>
      <c r="C49" s="358"/>
      <c r="D49" s="361"/>
      <c r="E49" s="478"/>
      <c r="F49" s="463"/>
      <c r="G49" s="593" t="s">
        <v>102</v>
      </c>
      <c r="H49" s="593"/>
      <c r="I49" s="497">
        <v>0</v>
      </c>
      <c r="J49" s="506">
        <v>0</v>
      </c>
    </row>
    <row r="50" spans="1:10" s="8" customFormat="1" ht="6.75" customHeight="1" x14ac:dyDescent="0.2">
      <c r="A50" s="590"/>
      <c r="B50" s="356"/>
      <c r="C50" s="358"/>
      <c r="D50" s="361"/>
      <c r="E50" s="478"/>
      <c r="F50" s="463"/>
      <c r="G50" s="476"/>
      <c r="H50" s="480"/>
      <c r="I50" s="501"/>
      <c r="J50" s="510"/>
    </row>
    <row r="51" spans="1:10" s="8" customFormat="1" ht="15" x14ac:dyDescent="0.2">
      <c r="A51" s="590"/>
      <c r="B51" s="356"/>
      <c r="C51" s="358"/>
      <c r="D51" s="361"/>
      <c r="E51" s="478"/>
      <c r="F51" s="463"/>
      <c r="G51" s="592" t="s">
        <v>103</v>
      </c>
      <c r="H51" s="592"/>
      <c r="I51" s="499">
        <v>27910333794.73</v>
      </c>
      <c r="J51" s="507">
        <v>26360432809.450001</v>
      </c>
    </row>
    <row r="52" spans="1:10" s="8" customFormat="1" ht="6.75" customHeight="1" x14ac:dyDescent="0.2">
      <c r="A52" s="590"/>
      <c r="B52" s="356"/>
      <c r="C52" s="358"/>
      <c r="D52" s="361"/>
      <c r="E52" s="478"/>
      <c r="F52" s="463"/>
      <c r="G52" s="476"/>
      <c r="H52" s="479"/>
      <c r="I52" s="501"/>
      <c r="J52" s="510"/>
    </row>
    <row r="53" spans="1:10" s="8" customFormat="1" ht="15" x14ac:dyDescent="0.2">
      <c r="A53" s="590"/>
      <c r="B53" s="356"/>
      <c r="C53" s="358"/>
      <c r="D53" s="361"/>
      <c r="E53" s="478"/>
      <c r="F53" s="463"/>
      <c r="G53" s="592" t="s">
        <v>104</v>
      </c>
      <c r="H53" s="592"/>
      <c r="I53" s="499">
        <v>29897143961.059998</v>
      </c>
      <c r="J53" s="507">
        <v>28609202906.370003</v>
      </c>
    </row>
    <row r="54" spans="1:10" s="8" customFormat="1" ht="6.75" customHeight="1" thickBot="1" x14ac:dyDescent="0.25">
      <c r="A54" s="590"/>
      <c r="B54" s="363"/>
      <c r="C54" s="364"/>
      <c r="D54" s="364"/>
      <c r="E54" s="364"/>
      <c r="F54" s="365"/>
      <c r="G54" s="364"/>
      <c r="H54" s="364"/>
      <c r="I54" s="456"/>
      <c r="J54" s="457"/>
    </row>
    <row r="55" spans="1:10" ht="14.25" x14ac:dyDescent="0.2">
      <c r="B55" s="438" t="s">
        <v>6564</v>
      </c>
      <c r="C55" s="46"/>
      <c r="D55" s="47"/>
      <c r="E55" s="47"/>
      <c r="F55" s="10"/>
      <c r="G55" s="48"/>
      <c r="H55" s="46"/>
      <c r="I55" s="458"/>
      <c r="J55" s="458"/>
    </row>
  </sheetData>
  <sheetProtection formatCells="0" formatColumns="0" formatRows="0" insertColumns="0" insertRows="0" insertHyperlinks="0" deleteColumns="0" deleteRows="0" sort="0" autoFilter="0" pivotTables="0"/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J55"/>
  <sheetViews>
    <sheetView showGridLines="0" zoomScale="85" zoomScaleNormal="85" zoomScalePageLayoutView="115" workbookViewId="0">
      <selection activeCell="B2" sqref="B2:J55"/>
    </sheetView>
  </sheetViews>
  <sheetFormatPr baseColWidth="10" defaultColWidth="12.42578125" defaultRowHeight="12" x14ac:dyDescent="0.2"/>
  <cols>
    <col min="1" max="1" width="1.7109375" style="587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9"/>
    </row>
    <row r="2" spans="1:10" s="3" customFormat="1" ht="18" x14ac:dyDescent="0.25">
      <c r="A2" s="588"/>
      <c r="B2" s="603" t="s">
        <v>47</v>
      </c>
      <c r="C2" s="604"/>
      <c r="D2" s="604"/>
      <c r="E2" s="604"/>
      <c r="F2" s="604"/>
      <c r="G2" s="604"/>
      <c r="H2" s="604"/>
      <c r="I2" s="604"/>
      <c r="J2" s="605"/>
    </row>
    <row r="3" spans="1:10" s="3" customFormat="1" ht="18" x14ac:dyDescent="0.25">
      <c r="A3" s="588"/>
      <c r="B3" s="606" t="s">
        <v>48</v>
      </c>
      <c r="C3" s="607"/>
      <c r="D3" s="607"/>
      <c r="E3" s="607"/>
      <c r="F3" s="607"/>
      <c r="G3" s="607"/>
      <c r="H3" s="607"/>
      <c r="I3" s="607"/>
      <c r="J3" s="608"/>
    </row>
    <row r="4" spans="1:10" s="3" customFormat="1" ht="18" x14ac:dyDescent="0.25">
      <c r="A4" s="588"/>
      <c r="B4" s="606" t="s">
        <v>6577</v>
      </c>
      <c r="C4" s="607"/>
      <c r="D4" s="607"/>
      <c r="E4" s="607"/>
      <c r="F4" s="607"/>
      <c r="G4" s="607"/>
      <c r="H4" s="607"/>
      <c r="I4" s="607"/>
      <c r="J4" s="608"/>
    </row>
    <row r="5" spans="1:10" s="3" customFormat="1" ht="15.75" thickBot="1" x14ac:dyDescent="0.3">
      <c r="A5" s="588"/>
      <c r="B5" s="609" t="s">
        <v>6567</v>
      </c>
      <c r="C5" s="610"/>
      <c r="D5" s="610"/>
      <c r="E5" s="610"/>
      <c r="F5" s="610"/>
      <c r="G5" s="610"/>
      <c r="H5" s="610"/>
      <c r="I5" s="610"/>
      <c r="J5" s="611"/>
    </row>
    <row r="6" spans="1:10" s="395" customFormat="1" ht="15.75" thickBot="1" x14ac:dyDescent="0.25">
      <c r="A6" s="589"/>
      <c r="B6" s="612" t="s">
        <v>212</v>
      </c>
      <c r="C6" s="613"/>
      <c r="D6" s="396">
        <v>2023</v>
      </c>
      <c r="E6" s="396">
        <v>2022</v>
      </c>
      <c r="F6" s="397"/>
      <c r="G6" s="613" t="s">
        <v>212</v>
      </c>
      <c r="H6" s="613"/>
      <c r="I6" s="396">
        <v>2023</v>
      </c>
      <c r="J6" s="398">
        <v>2022</v>
      </c>
    </row>
    <row r="7" spans="1:10" s="8" customFormat="1" ht="15" x14ac:dyDescent="0.2">
      <c r="A7" s="590"/>
      <c r="B7" s="614" t="s">
        <v>49</v>
      </c>
      <c r="C7" s="615"/>
      <c r="D7" s="569"/>
      <c r="E7" s="570"/>
      <c r="F7" s="571"/>
      <c r="G7" s="616" t="s">
        <v>14</v>
      </c>
      <c r="H7" s="616"/>
      <c r="I7" s="570"/>
      <c r="J7" s="572"/>
    </row>
    <row r="8" spans="1:10" s="8" customFormat="1" ht="4.5" customHeight="1" x14ac:dyDescent="0.2">
      <c r="A8" s="590"/>
      <c r="B8" s="351"/>
      <c r="C8" s="352"/>
      <c r="D8" s="353"/>
      <c r="E8" s="465"/>
      <c r="F8" s="463"/>
      <c r="G8" s="466"/>
      <c r="H8" s="467"/>
      <c r="I8" s="468"/>
      <c r="J8" s="469"/>
    </row>
    <row r="9" spans="1:10" s="8" customFormat="1" ht="15" x14ac:dyDescent="0.2">
      <c r="A9" s="590"/>
      <c r="B9" s="598" t="s">
        <v>50</v>
      </c>
      <c r="C9" s="599"/>
      <c r="D9" s="386"/>
      <c r="E9" s="470"/>
      <c r="F9" s="463"/>
      <c r="G9" s="592" t="s">
        <v>51</v>
      </c>
      <c r="H9" s="592"/>
      <c r="I9" s="386"/>
      <c r="J9" s="460"/>
    </row>
    <row r="10" spans="1:10" s="8" customFormat="1" ht="4.5" customHeight="1" x14ac:dyDescent="0.2">
      <c r="A10" s="590"/>
      <c r="B10" s="354"/>
      <c r="C10" s="355"/>
      <c r="D10" s="353"/>
      <c r="E10" s="465"/>
      <c r="F10" s="463"/>
      <c r="G10" s="471"/>
      <c r="H10" s="472"/>
      <c r="I10" s="465"/>
      <c r="J10" s="473"/>
    </row>
    <row r="11" spans="1:10" s="8" customFormat="1" ht="14.25" x14ac:dyDescent="0.2">
      <c r="A11" s="590"/>
      <c r="B11" s="601" t="s">
        <v>52</v>
      </c>
      <c r="C11" s="602"/>
      <c r="D11" s="496">
        <v>2342788605.1500001</v>
      </c>
      <c r="E11" s="497">
        <v>1083028003.3</v>
      </c>
      <c r="F11" s="463"/>
      <c r="G11" s="593" t="s">
        <v>53</v>
      </c>
      <c r="H11" s="593"/>
      <c r="I11" s="497">
        <v>305918179.81</v>
      </c>
      <c r="J11" s="506">
        <v>224158622.74000001</v>
      </c>
    </row>
    <row r="12" spans="1:10" s="8" customFormat="1" ht="14.25" x14ac:dyDescent="0.2">
      <c r="A12" s="590"/>
      <c r="B12" s="601" t="s">
        <v>54</v>
      </c>
      <c r="C12" s="602"/>
      <c r="D12" s="496">
        <v>17251452.52</v>
      </c>
      <c r="E12" s="497">
        <v>15521185.699999999</v>
      </c>
      <c r="F12" s="463"/>
      <c r="G12" s="593" t="s">
        <v>55</v>
      </c>
      <c r="H12" s="593"/>
      <c r="I12" s="497">
        <v>0</v>
      </c>
      <c r="J12" s="506">
        <v>0</v>
      </c>
    </row>
    <row r="13" spans="1:10" s="8" customFormat="1" ht="14.25" x14ac:dyDescent="0.2">
      <c r="A13" s="590"/>
      <c r="B13" s="601" t="s">
        <v>56</v>
      </c>
      <c r="C13" s="602"/>
      <c r="D13" s="496">
        <v>6537421.8899999997</v>
      </c>
      <c r="E13" s="497">
        <v>6537421.8899999997</v>
      </c>
      <c r="F13" s="463"/>
      <c r="G13" s="593" t="s">
        <v>57</v>
      </c>
      <c r="H13" s="593"/>
      <c r="I13" s="497">
        <v>38111881.630000003</v>
      </c>
      <c r="J13" s="506">
        <v>35285579.670000002</v>
      </c>
    </row>
    <row r="14" spans="1:10" s="8" customFormat="1" ht="14.25" x14ac:dyDescent="0.2">
      <c r="A14" s="590"/>
      <c r="B14" s="601" t="s">
        <v>58</v>
      </c>
      <c r="C14" s="602"/>
      <c r="D14" s="496">
        <v>0</v>
      </c>
      <c r="E14" s="497">
        <v>0</v>
      </c>
      <c r="F14" s="463"/>
      <c r="G14" s="593" t="s">
        <v>59</v>
      </c>
      <c r="H14" s="593"/>
      <c r="I14" s="497">
        <v>0</v>
      </c>
      <c r="J14" s="506">
        <v>0</v>
      </c>
    </row>
    <row r="15" spans="1:10" s="8" customFormat="1" ht="14.25" x14ac:dyDescent="0.2">
      <c r="A15" s="590"/>
      <c r="B15" s="601" t="s">
        <v>60</v>
      </c>
      <c r="C15" s="602"/>
      <c r="D15" s="496">
        <v>0</v>
      </c>
      <c r="E15" s="497">
        <v>0</v>
      </c>
      <c r="F15" s="463"/>
      <c r="G15" s="593" t="s">
        <v>61</v>
      </c>
      <c r="H15" s="593"/>
      <c r="I15" s="497">
        <v>0</v>
      </c>
      <c r="J15" s="506">
        <v>0</v>
      </c>
    </row>
    <row r="16" spans="1:10" s="162" customFormat="1" ht="14.25" x14ac:dyDescent="0.25">
      <c r="A16" s="591"/>
      <c r="B16" s="601" t="s">
        <v>62</v>
      </c>
      <c r="C16" s="602"/>
      <c r="D16" s="496">
        <v>-9157879.4700000007</v>
      </c>
      <c r="E16" s="497">
        <v>-9157879.4700000007</v>
      </c>
      <c r="F16" s="474"/>
      <c r="G16" s="600" t="s">
        <v>63</v>
      </c>
      <c r="H16" s="600"/>
      <c r="I16" s="497">
        <v>12461122.109999999</v>
      </c>
      <c r="J16" s="506">
        <v>10140410.59</v>
      </c>
    </row>
    <row r="17" spans="1:10" s="8" customFormat="1" ht="14.25" x14ac:dyDescent="0.2">
      <c r="A17" s="590"/>
      <c r="B17" s="601" t="s">
        <v>64</v>
      </c>
      <c r="C17" s="602"/>
      <c r="D17" s="496">
        <v>0</v>
      </c>
      <c r="E17" s="497">
        <v>0</v>
      </c>
      <c r="F17" s="463"/>
      <c r="G17" s="593" t="s">
        <v>65</v>
      </c>
      <c r="H17" s="593"/>
      <c r="I17" s="497">
        <v>25597481.239999998</v>
      </c>
      <c r="J17" s="506">
        <v>23869838.57</v>
      </c>
    </row>
    <row r="18" spans="1:10" s="8" customFormat="1" ht="14.25" x14ac:dyDescent="0.2">
      <c r="A18" s="590"/>
      <c r="B18" s="356"/>
      <c r="C18" s="563"/>
      <c r="D18" s="496"/>
      <c r="E18" s="497"/>
      <c r="F18" s="463"/>
      <c r="G18" s="593" t="s">
        <v>66</v>
      </c>
      <c r="H18" s="593"/>
      <c r="I18" s="497">
        <v>25580948.84</v>
      </c>
      <c r="J18" s="506">
        <v>16047004.960000001</v>
      </c>
    </row>
    <row r="19" spans="1:10" s="8" customFormat="1" ht="15" x14ac:dyDescent="0.2">
      <c r="A19" s="590"/>
      <c r="B19" s="598" t="s">
        <v>67</v>
      </c>
      <c r="C19" s="599"/>
      <c r="D19" s="498">
        <v>2357419600.0900002</v>
      </c>
      <c r="E19" s="499">
        <v>1095928731.4200001</v>
      </c>
      <c r="F19" s="475"/>
      <c r="G19" s="592" t="s">
        <v>68</v>
      </c>
      <c r="H19" s="592"/>
      <c r="I19" s="499">
        <v>407669613.63</v>
      </c>
      <c r="J19" s="507">
        <v>309501456.52999997</v>
      </c>
    </row>
    <row r="20" spans="1:10" s="8" customFormat="1" ht="6" customHeight="1" x14ac:dyDescent="0.2">
      <c r="A20" s="590"/>
      <c r="B20" s="351"/>
      <c r="C20" s="562"/>
      <c r="D20" s="498"/>
      <c r="E20" s="499"/>
      <c r="F20" s="475"/>
      <c r="G20" s="468"/>
      <c r="H20" s="468"/>
      <c r="I20" s="508"/>
      <c r="J20" s="509"/>
    </row>
    <row r="21" spans="1:10" s="8" customFormat="1" ht="15" x14ac:dyDescent="0.2">
      <c r="A21" s="590"/>
      <c r="B21" s="598" t="s">
        <v>69</v>
      </c>
      <c r="C21" s="599"/>
      <c r="D21" s="500"/>
      <c r="E21" s="501"/>
      <c r="F21" s="463"/>
      <c r="G21" s="592" t="s">
        <v>70</v>
      </c>
      <c r="H21" s="592"/>
      <c r="I21" s="501"/>
      <c r="J21" s="510"/>
    </row>
    <row r="22" spans="1:10" s="8" customFormat="1" ht="6" customHeight="1" x14ac:dyDescent="0.2">
      <c r="A22" s="590"/>
      <c r="B22" s="356"/>
      <c r="C22" s="358"/>
      <c r="D22" s="500"/>
      <c r="E22" s="501"/>
      <c r="F22" s="463"/>
      <c r="G22" s="476"/>
      <c r="H22" s="560"/>
      <c r="I22" s="501"/>
      <c r="J22" s="510"/>
    </row>
    <row r="23" spans="1:10" s="8" customFormat="1" ht="14.25" x14ac:dyDescent="0.2">
      <c r="A23" s="590"/>
      <c r="B23" s="596" t="s">
        <v>71</v>
      </c>
      <c r="C23" s="597"/>
      <c r="D23" s="496">
        <v>340684344.61000001</v>
      </c>
      <c r="E23" s="497">
        <v>145223619.13999999</v>
      </c>
      <c r="F23" s="463"/>
      <c r="G23" s="593" t="s">
        <v>72</v>
      </c>
      <c r="H23" s="593"/>
      <c r="I23" s="497">
        <v>0</v>
      </c>
      <c r="J23" s="506">
        <v>0</v>
      </c>
    </row>
    <row r="24" spans="1:10" s="8" customFormat="1" ht="14.25" x14ac:dyDescent="0.2">
      <c r="A24" s="590"/>
      <c r="B24" s="596" t="s">
        <v>73</v>
      </c>
      <c r="C24" s="597"/>
      <c r="D24" s="496">
        <v>0</v>
      </c>
      <c r="E24" s="497">
        <v>0</v>
      </c>
      <c r="F24" s="463"/>
      <c r="G24" s="593" t="s">
        <v>74</v>
      </c>
      <c r="H24" s="593"/>
      <c r="I24" s="497">
        <v>0</v>
      </c>
      <c r="J24" s="506">
        <v>0</v>
      </c>
    </row>
    <row r="25" spans="1:10" s="8" customFormat="1" ht="14.25" x14ac:dyDescent="0.2">
      <c r="A25" s="590"/>
      <c r="B25" s="596" t="s">
        <v>75</v>
      </c>
      <c r="C25" s="597"/>
      <c r="D25" s="496">
        <v>21667171907.130001</v>
      </c>
      <c r="E25" s="497">
        <v>21255612159.16</v>
      </c>
      <c r="F25" s="463"/>
      <c r="G25" s="600" t="s">
        <v>76</v>
      </c>
      <c r="H25" s="600"/>
      <c r="I25" s="497">
        <v>1571279969.0799999</v>
      </c>
      <c r="J25" s="506">
        <v>1590964380.1300001</v>
      </c>
    </row>
    <row r="26" spans="1:10" s="8" customFormat="1" ht="14.25" x14ac:dyDescent="0.2">
      <c r="A26" s="590"/>
      <c r="B26" s="596" t="s">
        <v>77</v>
      </c>
      <c r="C26" s="597"/>
      <c r="D26" s="496">
        <v>2622174814.23</v>
      </c>
      <c r="E26" s="497">
        <v>2536258791.75</v>
      </c>
      <c r="F26" s="463"/>
      <c r="G26" s="593" t="s">
        <v>78</v>
      </c>
      <c r="H26" s="593"/>
      <c r="I26" s="497">
        <v>0</v>
      </c>
      <c r="J26" s="506">
        <v>0</v>
      </c>
    </row>
    <row r="27" spans="1:10" s="8" customFormat="1" ht="14.25" x14ac:dyDescent="0.2">
      <c r="A27" s="590"/>
      <c r="B27" s="596" t="s">
        <v>79</v>
      </c>
      <c r="C27" s="597"/>
      <c r="D27" s="496">
        <v>93739851.939999998</v>
      </c>
      <c r="E27" s="497">
        <v>81685131.939999998</v>
      </c>
      <c r="F27" s="463"/>
      <c r="G27" s="593" t="s">
        <v>80</v>
      </c>
      <c r="H27" s="593"/>
      <c r="I27" s="497">
        <v>7860583.6200000001</v>
      </c>
      <c r="J27" s="506">
        <v>7858529.71</v>
      </c>
    </row>
    <row r="28" spans="1:10" s="8" customFormat="1" ht="14.25" x14ac:dyDescent="0.2">
      <c r="A28" s="590"/>
      <c r="B28" s="596" t="s">
        <v>81</v>
      </c>
      <c r="C28" s="597"/>
      <c r="D28" s="496">
        <v>-2036980169.8299999</v>
      </c>
      <c r="E28" s="497">
        <v>-1857763723.8499999</v>
      </c>
      <c r="F28" s="463"/>
      <c r="G28" s="593" t="s">
        <v>82</v>
      </c>
      <c r="H28" s="593"/>
      <c r="I28" s="497">
        <v>0</v>
      </c>
      <c r="J28" s="506">
        <v>0</v>
      </c>
    </row>
    <row r="29" spans="1:10" s="8" customFormat="1" ht="15" x14ac:dyDescent="0.2">
      <c r="A29" s="590"/>
      <c r="B29" s="596" t="s">
        <v>83</v>
      </c>
      <c r="C29" s="597"/>
      <c r="D29" s="496">
        <v>187051151.28999999</v>
      </c>
      <c r="E29" s="497">
        <v>173759287.06</v>
      </c>
      <c r="F29" s="463"/>
      <c r="G29" s="592" t="s">
        <v>84</v>
      </c>
      <c r="H29" s="592"/>
      <c r="I29" s="499">
        <v>1579140552.6999998</v>
      </c>
      <c r="J29" s="507">
        <v>1598822909.8400002</v>
      </c>
    </row>
    <row r="30" spans="1:10" s="8" customFormat="1" ht="14.25" x14ac:dyDescent="0.2">
      <c r="A30" s="590"/>
      <c r="B30" s="596" t="s">
        <v>85</v>
      </c>
      <c r="C30" s="597"/>
      <c r="D30" s="496">
        <v>0</v>
      </c>
      <c r="E30" s="497">
        <v>0</v>
      </c>
      <c r="F30" s="463"/>
      <c r="G30" s="468"/>
      <c r="H30" s="468"/>
      <c r="I30" s="508"/>
      <c r="J30" s="509"/>
    </row>
    <row r="31" spans="1:10" s="8" customFormat="1" ht="15" x14ac:dyDescent="0.2">
      <c r="A31" s="590"/>
      <c r="B31" s="596" t="s">
        <v>86</v>
      </c>
      <c r="C31" s="597"/>
      <c r="D31" s="496">
        <v>4665882461.6000004</v>
      </c>
      <c r="E31" s="497">
        <v>4665872461.6000004</v>
      </c>
      <c r="F31" s="463"/>
      <c r="G31" s="592" t="s">
        <v>87</v>
      </c>
      <c r="H31" s="592"/>
      <c r="I31" s="499">
        <v>1986810166.3299999</v>
      </c>
      <c r="J31" s="507">
        <v>1908324366.3700001</v>
      </c>
    </row>
    <row r="32" spans="1:10" s="8" customFormat="1" ht="7.5" customHeight="1" x14ac:dyDescent="0.2">
      <c r="A32" s="590"/>
      <c r="B32" s="359"/>
      <c r="C32" s="561"/>
      <c r="D32" s="502"/>
      <c r="E32" s="503"/>
      <c r="F32" s="463"/>
      <c r="G32" s="468"/>
      <c r="H32" s="468"/>
      <c r="I32" s="508"/>
      <c r="J32" s="509"/>
    </row>
    <row r="33" spans="1:10" s="8" customFormat="1" ht="15" x14ac:dyDescent="0.2">
      <c r="A33" s="590"/>
      <c r="B33" s="598" t="s">
        <v>6547</v>
      </c>
      <c r="C33" s="599"/>
      <c r="D33" s="504">
        <v>27539724360.970001</v>
      </c>
      <c r="E33" s="505">
        <v>27000647726.800003</v>
      </c>
      <c r="F33" s="475"/>
      <c r="G33" s="592" t="s">
        <v>21</v>
      </c>
      <c r="H33" s="592"/>
      <c r="I33" s="499"/>
      <c r="J33" s="507"/>
    </row>
    <row r="34" spans="1:10" s="8" customFormat="1" ht="15" x14ac:dyDescent="0.2">
      <c r="A34" s="590"/>
      <c r="B34" s="359"/>
      <c r="C34" s="360"/>
      <c r="D34" s="502"/>
      <c r="E34" s="503"/>
      <c r="F34" s="463"/>
      <c r="G34" s="592" t="s">
        <v>89</v>
      </c>
      <c r="H34" s="592"/>
      <c r="I34" s="511">
        <v>0</v>
      </c>
      <c r="J34" s="507">
        <v>0</v>
      </c>
    </row>
    <row r="35" spans="1:10" s="8" customFormat="1" ht="15" x14ac:dyDescent="0.2">
      <c r="A35" s="590"/>
      <c r="B35" s="594" t="s">
        <v>90</v>
      </c>
      <c r="C35" s="595"/>
      <c r="D35" s="504">
        <v>29897143961.060001</v>
      </c>
      <c r="E35" s="505">
        <v>28096576458.220001</v>
      </c>
      <c r="F35" s="463"/>
      <c r="G35" s="593" t="s">
        <v>91</v>
      </c>
      <c r="H35" s="593"/>
      <c r="I35" s="497">
        <v>0</v>
      </c>
      <c r="J35" s="506">
        <v>0</v>
      </c>
    </row>
    <row r="36" spans="1:10" s="8" customFormat="1" ht="14.25" x14ac:dyDescent="0.2">
      <c r="A36" s="590"/>
      <c r="B36" s="356"/>
      <c r="C36" s="358"/>
      <c r="D36" s="357"/>
      <c r="E36" s="477"/>
      <c r="F36" s="463"/>
      <c r="G36" s="593" t="s">
        <v>92</v>
      </c>
      <c r="H36" s="593"/>
      <c r="I36" s="497">
        <v>0</v>
      </c>
      <c r="J36" s="506">
        <v>0</v>
      </c>
    </row>
    <row r="37" spans="1:10" s="8" customFormat="1" ht="14.25" x14ac:dyDescent="0.2">
      <c r="A37" s="590"/>
      <c r="B37" s="356"/>
      <c r="C37" s="358"/>
      <c r="D37" s="361"/>
      <c r="E37" s="478"/>
      <c r="F37" s="463"/>
      <c r="G37" s="593" t="s">
        <v>93</v>
      </c>
      <c r="H37" s="593"/>
      <c r="I37" s="497">
        <v>0</v>
      </c>
      <c r="J37" s="506">
        <v>0</v>
      </c>
    </row>
    <row r="38" spans="1:10" s="8" customFormat="1" ht="4.5" customHeight="1" x14ac:dyDescent="0.2">
      <c r="A38" s="590"/>
      <c r="B38" s="356"/>
      <c r="C38" s="358"/>
      <c r="D38" s="361"/>
      <c r="E38" s="478"/>
      <c r="F38" s="463"/>
      <c r="G38" s="468"/>
      <c r="H38" s="468"/>
      <c r="I38" s="508"/>
      <c r="J38" s="506"/>
    </row>
    <row r="39" spans="1:10" s="8" customFormat="1" ht="15" x14ac:dyDescent="0.2">
      <c r="A39" s="590"/>
      <c r="B39" s="356"/>
      <c r="C39" s="362"/>
      <c r="D39" s="362"/>
      <c r="E39" s="478"/>
      <c r="F39" s="463"/>
      <c r="G39" s="592" t="s">
        <v>94</v>
      </c>
      <c r="H39" s="592"/>
      <c r="I39" s="499">
        <v>27910333794.73</v>
      </c>
      <c r="J39" s="507">
        <v>26188252091.850002</v>
      </c>
    </row>
    <row r="40" spans="1:10" s="8" customFormat="1" ht="14.25" x14ac:dyDescent="0.2">
      <c r="A40" s="590"/>
      <c r="B40" s="356"/>
      <c r="C40" s="362"/>
      <c r="D40" s="362"/>
      <c r="E40" s="478"/>
      <c r="F40" s="463"/>
      <c r="G40" s="593" t="s">
        <v>95</v>
      </c>
      <c r="H40" s="593"/>
      <c r="I40" s="497">
        <v>1979634890.0799999</v>
      </c>
      <c r="J40" s="506">
        <v>1823080545.9099998</v>
      </c>
    </row>
    <row r="41" spans="1:10" s="8" customFormat="1" ht="14.25" x14ac:dyDescent="0.2">
      <c r="A41" s="590"/>
      <c r="B41" s="356"/>
      <c r="C41" s="362"/>
      <c r="D41" s="362"/>
      <c r="E41" s="478"/>
      <c r="F41" s="463"/>
      <c r="G41" s="593" t="s">
        <v>96</v>
      </c>
      <c r="H41" s="593"/>
      <c r="I41" s="497">
        <v>6292699863.8699999</v>
      </c>
      <c r="J41" s="506">
        <v>4765561761.3699999</v>
      </c>
    </row>
    <row r="42" spans="1:10" s="8" customFormat="1" ht="14.25" x14ac:dyDescent="0.2">
      <c r="A42" s="590"/>
      <c r="B42" s="356"/>
      <c r="C42" s="362"/>
      <c r="D42" s="362"/>
      <c r="E42" s="478"/>
      <c r="F42" s="463"/>
      <c r="G42" s="593" t="s">
        <v>97</v>
      </c>
      <c r="H42" s="593"/>
      <c r="I42" s="497">
        <v>11164141474.6</v>
      </c>
      <c r="J42" s="506">
        <v>11164141474.6</v>
      </c>
    </row>
    <row r="43" spans="1:10" s="8" customFormat="1" ht="14.25" x14ac:dyDescent="0.2">
      <c r="A43" s="590"/>
      <c r="B43" s="356"/>
      <c r="C43" s="362"/>
      <c r="D43" s="362"/>
      <c r="E43" s="478"/>
      <c r="F43" s="463"/>
      <c r="G43" s="560" t="s">
        <v>98</v>
      </c>
      <c r="H43" s="560"/>
      <c r="I43" s="497">
        <v>0</v>
      </c>
      <c r="J43" s="506">
        <v>0</v>
      </c>
    </row>
    <row r="44" spans="1:10" s="8" customFormat="1" ht="14.25" x14ac:dyDescent="0.2">
      <c r="A44" s="590"/>
      <c r="B44" s="356"/>
      <c r="C44" s="362"/>
      <c r="D44" s="362"/>
      <c r="E44" s="478"/>
      <c r="F44" s="463"/>
      <c r="G44" s="593" t="s">
        <v>99</v>
      </c>
      <c r="H44" s="593"/>
      <c r="I44" s="497">
        <v>8473857566.1800003</v>
      </c>
      <c r="J44" s="506">
        <v>8435468309.9700003</v>
      </c>
    </row>
    <row r="45" spans="1:10" s="8" customFormat="1" ht="4.5" customHeight="1" x14ac:dyDescent="0.2">
      <c r="A45" s="590"/>
      <c r="B45" s="356"/>
      <c r="C45" s="358"/>
      <c r="D45" s="361"/>
      <c r="E45" s="478"/>
      <c r="F45" s="463"/>
      <c r="G45" s="476"/>
      <c r="H45" s="479"/>
      <c r="I45" s="501"/>
      <c r="J45" s="506"/>
    </row>
    <row r="46" spans="1:10" s="8" customFormat="1" ht="15" x14ac:dyDescent="0.2">
      <c r="A46" s="590"/>
      <c r="B46" s="356"/>
      <c r="C46" s="358"/>
      <c r="D46" s="361"/>
      <c r="E46" s="478"/>
      <c r="F46" s="463"/>
      <c r="G46" s="592" t="s">
        <v>100</v>
      </c>
      <c r="H46" s="592"/>
      <c r="I46" s="499">
        <v>0</v>
      </c>
      <c r="J46" s="507">
        <v>0</v>
      </c>
    </row>
    <row r="47" spans="1:10" s="8" customFormat="1" ht="4.5" customHeight="1" x14ac:dyDescent="0.2">
      <c r="A47" s="590"/>
      <c r="B47" s="356"/>
      <c r="C47" s="358"/>
      <c r="D47" s="361"/>
      <c r="E47" s="478"/>
      <c r="F47" s="463"/>
      <c r="G47" s="476"/>
      <c r="H47" s="479"/>
      <c r="I47" s="497"/>
      <c r="J47" s="510"/>
    </row>
    <row r="48" spans="1:10" s="8" customFormat="1" ht="14.25" x14ac:dyDescent="0.2">
      <c r="A48" s="590"/>
      <c r="B48" s="356"/>
      <c r="C48" s="358"/>
      <c r="D48" s="361"/>
      <c r="E48" s="478"/>
      <c r="F48" s="463"/>
      <c r="G48" s="593" t="s">
        <v>101</v>
      </c>
      <c r="H48" s="593"/>
      <c r="I48" s="497">
        <v>0</v>
      </c>
      <c r="J48" s="506">
        <v>0</v>
      </c>
    </row>
    <row r="49" spans="1:10" s="8" customFormat="1" ht="14.25" x14ac:dyDescent="0.2">
      <c r="A49" s="590"/>
      <c r="B49" s="356"/>
      <c r="C49" s="358"/>
      <c r="D49" s="361"/>
      <c r="E49" s="478"/>
      <c r="F49" s="463"/>
      <c r="G49" s="593" t="s">
        <v>102</v>
      </c>
      <c r="H49" s="593"/>
      <c r="I49" s="497">
        <v>0</v>
      </c>
      <c r="J49" s="506">
        <v>0</v>
      </c>
    </row>
    <row r="50" spans="1:10" s="8" customFormat="1" ht="4.5" customHeight="1" x14ac:dyDescent="0.2">
      <c r="A50" s="590"/>
      <c r="B50" s="356"/>
      <c r="C50" s="358"/>
      <c r="D50" s="361"/>
      <c r="E50" s="478"/>
      <c r="F50" s="463"/>
      <c r="G50" s="476"/>
      <c r="H50" s="480"/>
      <c r="I50" s="501"/>
      <c r="J50" s="510"/>
    </row>
    <row r="51" spans="1:10" s="8" customFormat="1" ht="15" x14ac:dyDescent="0.2">
      <c r="A51" s="590"/>
      <c r="B51" s="356"/>
      <c r="C51" s="358"/>
      <c r="D51" s="361"/>
      <c r="E51" s="478"/>
      <c r="F51" s="463"/>
      <c r="G51" s="592" t="s">
        <v>103</v>
      </c>
      <c r="H51" s="592"/>
      <c r="I51" s="499">
        <v>27910333794.73</v>
      </c>
      <c r="J51" s="507">
        <v>26188252091.850002</v>
      </c>
    </row>
    <row r="52" spans="1:10" s="8" customFormat="1" ht="4.5" customHeight="1" x14ac:dyDescent="0.2">
      <c r="A52" s="590"/>
      <c r="B52" s="356"/>
      <c r="C52" s="358"/>
      <c r="D52" s="361"/>
      <c r="E52" s="478"/>
      <c r="F52" s="463"/>
      <c r="G52" s="476"/>
      <c r="H52" s="479"/>
      <c r="I52" s="501"/>
      <c r="J52" s="510"/>
    </row>
    <row r="53" spans="1:10" s="8" customFormat="1" ht="15" x14ac:dyDescent="0.2">
      <c r="A53" s="590"/>
      <c r="B53" s="356"/>
      <c r="C53" s="358"/>
      <c r="D53" s="361"/>
      <c r="E53" s="478"/>
      <c r="F53" s="463"/>
      <c r="G53" s="592" t="s">
        <v>104</v>
      </c>
      <c r="H53" s="592"/>
      <c r="I53" s="499">
        <v>29897143961.059998</v>
      </c>
      <c r="J53" s="507">
        <v>28096576458.220001</v>
      </c>
    </row>
    <row r="54" spans="1:10" s="8" customFormat="1" ht="4.5" customHeight="1" thickBot="1" x14ac:dyDescent="0.25">
      <c r="A54" s="590"/>
      <c r="B54" s="363"/>
      <c r="C54" s="364"/>
      <c r="D54" s="364"/>
      <c r="E54" s="481"/>
      <c r="F54" s="482"/>
      <c r="G54" s="481"/>
      <c r="H54" s="481"/>
      <c r="I54" s="483"/>
      <c r="J54" s="484"/>
    </row>
    <row r="55" spans="1:10" ht="14.25" x14ac:dyDescent="0.2">
      <c r="B55" s="438" t="s">
        <v>6564</v>
      </c>
      <c r="C55" s="46"/>
      <c r="D55" s="47"/>
      <c r="E55" s="47"/>
      <c r="F55" s="10"/>
      <c r="G55" s="48"/>
      <c r="H55" s="46"/>
      <c r="I55" s="458"/>
      <c r="J55" s="458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5:C35"/>
    <mergeCell ref="G35:H35"/>
    <mergeCell ref="G36:H36"/>
    <mergeCell ref="G37:H37"/>
    <mergeCell ref="G39:H39"/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25" t="s">
        <v>47</v>
      </c>
      <c r="D2" s="626"/>
      <c r="E2" s="626"/>
      <c r="F2" s="626"/>
      <c r="G2" s="626"/>
      <c r="H2" s="626"/>
      <c r="I2" s="626"/>
      <c r="J2" s="626"/>
      <c r="K2" s="627"/>
      <c r="L2" s="2"/>
      <c r="M2" s="155"/>
    </row>
    <row r="3" spans="1:15" s="3" customFormat="1" ht="15" x14ac:dyDescent="0.2">
      <c r="A3" s="79"/>
      <c r="C3" s="628" t="s">
        <v>48</v>
      </c>
      <c r="D3" s="629"/>
      <c r="E3" s="629"/>
      <c r="F3" s="629"/>
      <c r="G3" s="629"/>
      <c r="H3" s="629"/>
      <c r="I3" s="629"/>
      <c r="J3" s="629"/>
      <c r="K3" s="630"/>
      <c r="L3" s="2"/>
      <c r="M3" s="155"/>
    </row>
    <row r="4" spans="1:15" s="3" customFormat="1" ht="15.75" thickBot="1" x14ac:dyDescent="0.25">
      <c r="A4" s="79"/>
      <c r="C4" s="631" t="s">
        <v>6544</v>
      </c>
      <c r="D4" s="632"/>
      <c r="E4" s="632"/>
      <c r="F4" s="632"/>
      <c r="G4" s="632"/>
      <c r="H4" s="632"/>
      <c r="I4" s="632"/>
      <c r="J4" s="632"/>
      <c r="K4" s="633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621" t="s">
        <v>49</v>
      </c>
      <c r="D6" s="618"/>
      <c r="E6" s="9" t="s">
        <v>302</v>
      </c>
      <c r="F6" s="9" t="s">
        <v>298</v>
      </c>
      <c r="G6" s="10"/>
      <c r="H6" s="618" t="s">
        <v>14</v>
      </c>
      <c r="I6" s="618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621" t="s">
        <v>50</v>
      </c>
      <c r="D8" s="618"/>
      <c r="E8" s="13"/>
      <c r="F8" s="13"/>
      <c r="G8" s="10"/>
      <c r="H8" s="618" t="s">
        <v>51</v>
      </c>
      <c r="I8" s="618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624" t="s">
        <v>52</v>
      </c>
      <c r="D10" s="617"/>
      <c r="E10" s="22">
        <v>1725304900.8900001</v>
      </c>
      <c r="F10" s="22" t="e">
        <f>VLOOKUP(A10,#REF!,6,FALSE)</f>
        <v>#REF!</v>
      </c>
      <c r="G10" s="10"/>
      <c r="H10" s="617" t="s">
        <v>53</v>
      </c>
      <c r="I10" s="617"/>
      <c r="J10" s="22"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624" t="s">
        <v>54</v>
      </c>
      <c r="D11" s="617"/>
      <c r="E11" s="22">
        <v>11433463.529999999</v>
      </c>
      <c r="F11" s="22" t="e">
        <f>VLOOKUP(A11,#REF!,6,FALSE)</f>
        <v>#REF!</v>
      </c>
      <c r="G11" s="10"/>
      <c r="H11" s="617" t="s">
        <v>55</v>
      </c>
      <c r="I11" s="617"/>
      <c r="J11" s="22"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624" t="s">
        <v>56</v>
      </c>
      <c r="D12" s="617"/>
      <c r="E12" s="22">
        <v>14409022.51</v>
      </c>
      <c r="F12" s="22" t="e">
        <f>VLOOKUP(A12,#REF!,6,FALSE)</f>
        <v>#REF!</v>
      </c>
      <c r="G12" s="10"/>
      <c r="H12" s="617" t="s">
        <v>57</v>
      </c>
      <c r="I12" s="617"/>
      <c r="J12" s="22"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624" t="s">
        <v>58</v>
      </c>
      <c r="D13" s="617"/>
      <c r="E13" s="22">
        <v>0</v>
      </c>
      <c r="F13" s="22" t="e">
        <f>VLOOKUP(A13,#REF!,6,FALSE)</f>
        <v>#REF!</v>
      </c>
      <c r="G13" s="10"/>
      <c r="H13" s="617" t="s">
        <v>59</v>
      </c>
      <c r="I13" s="617"/>
      <c r="J13" s="22"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624" t="s">
        <v>60</v>
      </c>
      <c r="D14" s="617"/>
      <c r="E14" s="22">
        <v>0</v>
      </c>
      <c r="F14" s="22" t="e">
        <f>VLOOKUP(A14,#REF!,6,FALSE)</f>
        <v>#REF!</v>
      </c>
      <c r="G14" s="10"/>
      <c r="H14" s="617" t="s">
        <v>61</v>
      </c>
      <c r="I14" s="617"/>
      <c r="J14" s="22"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619" t="s">
        <v>62</v>
      </c>
      <c r="D15" s="620"/>
      <c r="E15" s="22">
        <v>-2250582.27</v>
      </c>
      <c r="F15" s="22" t="e">
        <f>VLOOKUP(A15,#REF!,6,FALSE)</f>
        <v>#REF!</v>
      </c>
      <c r="G15" s="163"/>
      <c r="H15" s="620" t="s">
        <v>63</v>
      </c>
      <c r="I15" s="620"/>
      <c r="J15" s="22"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624" t="s">
        <v>64</v>
      </c>
      <c r="D16" s="617"/>
      <c r="E16" s="22">
        <v>0</v>
      </c>
      <c r="F16" s="22" t="e">
        <f>VLOOKUP(A16,#REF!,6,FALSE)</f>
        <v>#REF!</v>
      </c>
      <c r="G16" s="10"/>
      <c r="H16" s="617" t="s">
        <v>65</v>
      </c>
      <c r="I16" s="617"/>
      <c r="J16" s="22"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617" t="s">
        <v>66</v>
      </c>
      <c r="I17" s="617"/>
      <c r="J17" s="22"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621" t="s">
        <v>67</v>
      </c>
      <c r="D18" s="618"/>
      <c r="E18" s="16">
        <f>SUM(E10:E17)</f>
        <v>1748896804.6600001</v>
      </c>
      <c r="F18" s="16" t="e">
        <f>SUM(F10:F17)</f>
        <v>#REF!</v>
      </c>
      <c r="G18" s="26"/>
      <c r="H18" s="618" t="s">
        <v>68</v>
      </c>
      <c r="I18" s="618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621" t="s">
        <v>69</v>
      </c>
      <c r="D20" s="618"/>
      <c r="E20" s="29"/>
      <c r="F20" s="29"/>
      <c r="G20" s="10"/>
      <c r="H20" s="618" t="s">
        <v>70</v>
      </c>
      <c r="I20" s="618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619" t="s">
        <v>71</v>
      </c>
      <c r="D22" s="620"/>
      <c r="E22" s="22">
        <v>747989728.34000003</v>
      </c>
      <c r="F22" s="22" t="e">
        <f>VLOOKUP(A22,#REF!,6,FALSE)</f>
        <v>#REF!</v>
      </c>
      <c r="G22" s="10"/>
      <c r="H22" s="617" t="s">
        <v>72</v>
      </c>
      <c r="I22" s="617"/>
      <c r="J22" s="22"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619" t="s">
        <v>73</v>
      </c>
      <c r="D23" s="620"/>
      <c r="E23" s="22">
        <v>0</v>
      </c>
      <c r="F23" s="22" t="e">
        <f>VLOOKUP(A23,#REF!,6,FALSE)</f>
        <v>#REF!</v>
      </c>
      <c r="G23" s="10"/>
      <c r="H23" s="617" t="s">
        <v>74</v>
      </c>
      <c r="I23" s="617"/>
      <c r="J23" s="22"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619" t="s">
        <v>75</v>
      </c>
      <c r="D24" s="620"/>
      <c r="E24" s="22">
        <v>20249166337.169998</v>
      </c>
      <c r="F24" s="22" t="e">
        <f>VLOOKUP(A24,#REF!,6,FALSE)</f>
        <v>#REF!</v>
      </c>
      <c r="G24" s="10"/>
      <c r="H24" s="620" t="s">
        <v>76</v>
      </c>
      <c r="I24" s="620"/>
      <c r="J24" s="22"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619" t="s">
        <v>77</v>
      </c>
      <c r="D25" s="620"/>
      <c r="E25" s="22">
        <v>2271792509.5300002</v>
      </c>
      <c r="F25" s="22" t="e">
        <f>VLOOKUP(A25,#REF!,6,FALSE)</f>
        <v>#REF!</v>
      </c>
      <c r="G25" s="10"/>
      <c r="H25" s="617" t="s">
        <v>78</v>
      </c>
      <c r="I25" s="617"/>
      <c r="J25" s="22"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619" t="s">
        <v>79</v>
      </c>
      <c r="D26" s="620"/>
      <c r="E26" s="22">
        <v>77000412.280000001</v>
      </c>
      <c r="F26" s="22" t="e">
        <f>VLOOKUP(A26,#REF!,6,FALSE)</f>
        <v>#REF!</v>
      </c>
      <c r="G26" s="10"/>
      <c r="H26" s="617" t="s">
        <v>80</v>
      </c>
      <c r="I26" s="617"/>
      <c r="J26" s="22"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619" t="s">
        <v>81</v>
      </c>
      <c r="D27" s="620"/>
      <c r="E27" s="22">
        <v>-1580526818.8499999</v>
      </c>
      <c r="F27" s="22" t="e">
        <f>VLOOKUP(A27,#REF!,6,FALSE)</f>
        <v>#REF!</v>
      </c>
      <c r="G27" s="10"/>
      <c r="H27" s="617" t="s">
        <v>82</v>
      </c>
      <c r="I27" s="617"/>
      <c r="J27" s="22"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619" t="s">
        <v>83</v>
      </c>
      <c r="D28" s="620"/>
      <c r="E28" s="22">
        <v>149810295.00999999</v>
      </c>
      <c r="F28" s="22" t="e">
        <f>VLOOKUP(A28,#REF!,6,FALSE)</f>
        <v>#REF!</v>
      </c>
      <c r="G28" s="10"/>
      <c r="H28" s="618" t="s">
        <v>84</v>
      </c>
      <c r="I28" s="618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619" t="s">
        <v>85</v>
      </c>
      <c r="D29" s="620"/>
      <c r="E29" s="22"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619" t="s">
        <v>86</v>
      </c>
      <c r="D30" s="620"/>
      <c r="E30" s="22">
        <v>4665872461.6000004</v>
      </c>
      <c r="F30" s="22" t="e">
        <f>VLOOKUP(A30,#REF!,6,FALSE)</f>
        <v>#REF!</v>
      </c>
      <c r="G30" s="10"/>
      <c r="H30" s="618" t="s">
        <v>87</v>
      </c>
      <c r="I30" s="618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621" t="s">
        <v>6547</v>
      </c>
      <c r="D32" s="618"/>
      <c r="E32" s="35">
        <f>SUM(E22:E31)</f>
        <v>26581104925.079994</v>
      </c>
      <c r="F32" s="35" t="e">
        <f>SUM(F22:F31)</f>
        <v>#REF!</v>
      </c>
      <c r="G32" s="26"/>
      <c r="H32" s="618" t="s">
        <v>21</v>
      </c>
      <c r="I32" s="618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618" t="s">
        <v>89</v>
      </c>
      <c r="I33" s="618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622" t="s">
        <v>90</v>
      </c>
      <c r="D34" s="623"/>
      <c r="E34" s="35">
        <f>E18+E32</f>
        <v>28330001729.739994</v>
      </c>
      <c r="F34" s="35" t="e">
        <f>F18+F32</f>
        <v>#REF!</v>
      </c>
      <c r="G34" s="10"/>
      <c r="H34" s="617" t="s">
        <v>91</v>
      </c>
      <c r="I34" s="617"/>
      <c r="J34" s="22"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617" t="s">
        <v>92</v>
      </c>
      <c r="I35" s="617"/>
      <c r="J35" s="22"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617" t="s">
        <v>93</v>
      </c>
      <c r="I36" s="617"/>
      <c r="J36" s="22"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618" t="s">
        <v>94</v>
      </c>
      <c r="I38" s="618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617" t="s">
        <v>95</v>
      </c>
      <c r="I39" s="617"/>
      <c r="J39" s="22"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617" t="s">
        <v>96</v>
      </c>
      <c r="I41" s="617"/>
      <c r="J41" s="22"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617" t="s">
        <v>97</v>
      </c>
      <c r="I42" s="617"/>
      <c r="J42" s="22"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617" t="s">
        <v>99</v>
      </c>
      <c r="I44" s="617"/>
      <c r="J44" s="22"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618" t="s">
        <v>100</v>
      </c>
      <c r="I46" s="618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617" t="s">
        <v>101</v>
      </c>
      <c r="I48" s="617"/>
      <c r="J48" s="22"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617" t="s">
        <v>102</v>
      </c>
      <c r="I49" s="617"/>
      <c r="J49" s="22"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618" t="s">
        <v>103</v>
      </c>
      <c r="I51" s="618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618" t="s">
        <v>104</v>
      </c>
      <c r="I53" s="618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618"/>
      <c r="I56" s="618"/>
      <c r="J56" s="160">
        <f>E34-J53</f>
        <v>0</v>
      </c>
      <c r="K56" s="160" t="e">
        <f>F34-K53</f>
        <v>#REF!</v>
      </c>
    </row>
    <row r="57" spans="1:13" x14ac:dyDescent="0.2">
      <c r="H57" s="617"/>
      <c r="I57" s="617"/>
      <c r="J57" s="155"/>
    </row>
    <row r="58" spans="1:13" x14ac:dyDescent="0.2">
      <c r="H58" s="617"/>
      <c r="I58" s="617"/>
      <c r="J58" s="155"/>
    </row>
    <row r="59" spans="1:13" x14ac:dyDescent="0.2">
      <c r="H59" s="617"/>
      <c r="I59" s="617"/>
      <c r="J59" s="155"/>
    </row>
    <row r="60" spans="1:13" x14ac:dyDescent="0.2">
      <c r="H60" s="154"/>
      <c r="I60" s="154"/>
      <c r="J60" s="155"/>
    </row>
    <row r="61" spans="1:13" x14ac:dyDescent="0.2">
      <c r="H61" s="617"/>
      <c r="I61" s="617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45" t="s">
        <v>47</v>
      </c>
      <c r="D2" s="646"/>
      <c r="E2" s="646"/>
      <c r="F2" s="646"/>
      <c r="G2" s="646"/>
      <c r="H2" s="647"/>
    </row>
    <row r="3" spans="1:8" ht="14.25" customHeight="1" x14ac:dyDescent="0.2">
      <c r="C3" s="648" t="s">
        <v>156</v>
      </c>
      <c r="D3" s="649"/>
      <c r="E3" s="649"/>
      <c r="F3" s="649"/>
      <c r="G3" s="649"/>
      <c r="H3" s="650"/>
    </row>
    <row r="4" spans="1:8" ht="14.25" customHeight="1" thickBot="1" x14ac:dyDescent="0.25">
      <c r="C4" s="651" t="s">
        <v>6545</v>
      </c>
      <c r="D4" s="652"/>
      <c r="E4" s="652"/>
      <c r="F4" s="652"/>
      <c r="G4" s="652"/>
      <c r="H4" s="653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54" t="s">
        <v>25</v>
      </c>
      <c r="D6" s="655"/>
      <c r="E6" s="655"/>
      <c r="F6" s="655"/>
      <c r="G6" s="291"/>
      <c r="H6" s="203"/>
    </row>
    <row r="7" spans="1:8" s="58" customFormat="1" ht="28.35" customHeight="1" x14ac:dyDescent="0.2">
      <c r="A7" s="79"/>
      <c r="C7" s="654" t="s">
        <v>157</v>
      </c>
      <c r="D7" s="655"/>
      <c r="E7" s="655"/>
      <c r="F7" s="655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44" t="s">
        <v>158</v>
      </c>
      <c r="E8" s="644"/>
      <c r="F8" s="644"/>
      <c r="G8" s="150"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44" t="s">
        <v>159</v>
      </c>
      <c r="E9" s="644"/>
      <c r="F9" s="644"/>
      <c r="G9" s="150"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44" t="s">
        <v>160</v>
      </c>
      <c r="E10" s="644"/>
      <c r="F10" s="644"/>
      <c r="G10" s="150"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44" t="s">
        <v>161</v>
      </c>
      <c r="E11" s="644"/>
      <c r="F11" s="644"/>
      <c r="G11" s="150"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44" t="s">
        <v>314</v>
      </c>
      <c r="E12" s="644"/>
      <c r="F12" s="644"/>
      <c r="G12" s="150"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44" t="s">
        <v>320</v>
      </c>
      <c r="E13" s="644"/>
      <c r="F13" s="644"/>
      <c r="G13" s="150"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44" t="s">
        <v>164</v>
      </c>
      <c r="E14" s="644"/>
      <c r="F14" s="644"/>
      <c r="G14" s="150"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40" t="s">
        <v>165</v>
      </c>
      <c r="E15" s="640"/>
      <c r="F15" s="640"/>
      <c r="G15" s="150" t="e">
        <v>#N/A</v>
      </c>
      <c r="H15" s="206" t="e">
        <f>VLOOKUP(A15,#REF!,6,FALSE)</f>
        <v>#REF!</v>
      </c>
    </row>
    <row r="16" spans="1:8" x14ac:dyDescent="0.2">
      <c r="C16" s="638" t="s">
        <v>166</v>
      </c>
      <c r="D16" s="639"/>
      <c r="E16" s="639"/>
      <c r="F16" s="639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40" t="s">
        <v>167</v>
      </c>
      <c r="E17" s="640"/>
      <c r="F17" s="640"/>
      <c r="G17" s="150"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40" t="s">
        <v>168</v>
      </c>
      <c r="E18" s="640"/>
      <c r="F18" s="640"/>
      <c r="G18" s="150">
        <v>39093959.359999999</v>
      </c>
      <c r="H18" s="206" t="e">
        <f>VLOOKUP(A18,#REF!,6,FALSE)</f>
        <v>#REF!</v>
      </c>
    </row>
    <row r="19" spans="1:8" x14ac:dyDescent="0.2">
      <c r="C19" s="638" t="s">
        <v>169</v>
      </c>
      <c r="D19" s="639"/>
      <c r="E19" s="639"/>
      <c r="F19" s="639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40" t="s">
        <v>170</v>
      </c>
      <c r="E20" s="640"/>
      <c r="F20" s="640"/>
      <c r="G20" s="150"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40" t="s">
        <v>171</v>
      </c>
      <c r="E21" s="640"/>
      <c r="F21" s="640"/>
      <c r="G21" s="150"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40" t="s">
        <v>172</v>
      </c>
      <c r="E22" s="640"/>
      <c r="F22" s="640"/>
      <c r="G22" s="150"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40" t="s">
        <v>173</v>
      </c>
      <c r="E23" s="640"/>
      <c r="F23" s="640"/>
      <c r="G23" s="150"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40" t="s">
        <v>174</v>
      </c>
      <c r="E24" s="640"/>
      <c r="F24" s="640"/>
      <c r="G24" s="150"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42" t="s">
        <v>175</v>
      </c>
      <c r="D26" s="643"/>
      <c r="E26" s="643"/>
      <c r="F26" s="643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36" t="s">
        <v>176</v>
      </c>
      <c r="D28" s="637"/>
      <c r="E28" s="637"/>
      <c r="F28" s="637"/>
      <c r="G28" s="150"/>
      <c r="H28" s="209"/>
    </row>
    <row r="29" spans="1:8" x14ac:dyDescent="0.2">
      <c r="C29" s="638" t="s">
        <v>177</v>
      </c>
      <c r="D29" s="639"/>
      <c r="E29" s="639"/>
      <c r="F29" s="639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40" t="s">
        <v>178</v>
      </c>
      <c r="E30" s="640"/>
      <c r="F30" s="640"/>
      <c r="G30" s="150"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40" t="s">
        <v>179</v>
      </c>
      <c r="E31" s="640"/>
      <c r="F31" s="640"/>
      <c r="G31" s="150"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40" t="s">
        <v>180</v>
      </c>
      <c r="E32" s="640"/>
      <c r="F32" s="640"/>
      <c r="G32" s="150">
        <v>139777861.83000001</v>
      </c>
      <c r="H32" s="206" t="e">
        <f>VLOOKUP(A32,#REF!,6,FALSE)</f>
        <v>#REF!</v>
      </c>
    </row>
    <row r="33" spans="1:8" x14ac:dyDescent="0.2">
      <c r="C33" s="638" t="s">
        <v>168</v>
      </c>
      <c r="D33" s="639"/>
      <c r="E33" s="639"/>
      <c r="F33" s="639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40" t="s">
        <v>181</v>
      </c>
      <c r="E34" s="640"/>
      <c r="F34" s="640"/>
      <c r="G34" s="150"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40" t="s">
        <v>182</v>
      </c>
      <c r="E35" s="640"/>
      <c r="F35" s="640"/>
      <c r="G35" s="150"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40" t="s">
        <v>183</v>
      </c>
      <c r="E36" s="640"/>
      <c r="F36" s="640"/>
      <c r="G36" s="150"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40" t="s">
        <v>184</v>
      </c>
      <c r="E37" s="640"/>
      <c r="F37" s="640"/>
      <c r="G37" s="150"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40" t="s">
        <v>185</v>
      </c>
      <c r="E38" s="640"/>
      <c r="F38" s="640"/>
      <c r="G38" s="150"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40" t="s">
        <v>186</v>
      </c>
      <c r="E39" s="640"/>
      <c r="F39" s="640"/>
      <c r="G39" s="150"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40" t="s">
        <v>187</v>
      </c>
      <c r="E40" s="640"/>
      <c r="F40" s="640"/>
      <c r="G40" s="150"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40" t="s">
        <v>188</v>
      </c>
      <c r="E41" s="640"/>
      <c r="F41" s="640"/>
      <c r="G41" s="150"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40" t="s">
        <v>189</v>
      </c>
      <c r="E42" s="640"/>
      <c r="F42" s="640"/>
      <c r="G42" s="150"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38" t="s">
        <v>190</v>
      </c>
      <c r="D44" s="639"/>
      <c r="E44" s="639"/>
      <c r="F44" s="639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40" t="s">
        <v>191</v>
      </c>
      <c r="E45" s="640"/>
      <c r="F45" s="640"/>
      <c r="G45" s="150"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40" t="s">
        <v>91</v>
      </c>
      <c r="E46" s="640"/>
      <c r="F46" s="640"/>
      <c r="G46" s="150"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40" t="s">
        <v>192</v>
      </c>
      <c r="E47" s="640"/>
      <c r="F47" s="640"/>
      <c r="G47" s="150">
        <v>2663221.41</v>
      </c>
      <c r="H47" s="206" t="e">
        <f>VLOOKUP(A47,#REF!,6,FALSE)</f>
        <v>#REF!</v>
      </c>
    </row>
    <row r="48" spans="1:8" x14ac:dyDescent="0.2">
      <c r="C48" s="638" t="s">
        <v>193</v>
      </c>
      <c r="D48" s="639"/>
      <c r="E48" s="639"/>
      <c r="F48" s="639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40" t="s">
        <v>194</v>
      </c>
      <c r="E49" s="640"/>
      <c r="F49" s="640"/>
      <c r="G49" s="150"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40" t="s">
        <v>195</v>
      </c>
      <c r="E50" s="640"/>
      <c r="F50" s="640"/>
      <c r="G50" s="150"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40" t="s">
        <v>196</v>
      </c>
      <c r="E51" s="640"/>
      <c r="F51" s="640"/>
      <c r="G51" s="150"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40" t="s">
        <v>197</v>
      </c>
      <c r="E52" s="640"/>
      <c r="F52" s="640"/>
      <c r="G52" s="150"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40" t="s">
        <v>198</v>
      </c>
      <c r="E53" s="640"/>
      <c r="F53" s="640"/>
      <c r="G53" s="150">
        <v>0</v>
      </c>
      <c r="H53" s="206" t="e">
        <f>VLOOKUP(A53,#REF!,6,FALSE)</f>
        <v>#REF!</v>
      </c>
    </row>
    <row r="54" spans="1:8" x14ac:dyDescent="0.2">
      <c r="C54" s="638" t="s">
        <v>199</v>
      </c>
      <c r="D54" s="639"/>
      <c r="E54" s="639"/>
      <c r="F54" s="639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40" t="s">
        <v>200</v>
      </c>
      <c r="E55" s="640"/>
      <c r="F55" s="640"/>
      <c r="G55" s="150"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40" t="s">
        <v>201</v>
      </c>
      <c r="E56" s="640"/>
      <c r="F56" s="640"/>
      <c r="G56" s="150"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40" t="s">
        <v>202</v>
      </c>
      <c r="E57" s="640"/>
      <c r="F57" s="640"/>
      <c r="G57" s="150"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40" t="s">
        <v>203</v>
      </c>
      <c r="E58" s="640"/>
      <c r="F58" s="640"/>
      <c r="G58" s="150"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40" t="s">
        <v>204</v>
      </c>
      <c r="E59" s="640"/>
      <c r="F59" s="640"/>
      <c r="G59" s="150"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40" t="s">
        <v>205</v>
      </c>
      <c r="E60" s="640"/>
      <c r="F60" s="640"/>
      <c r="G60" s="150">
        <v>617786.66</v>
      </c>
      <c r="H60" s="206" t="e">
        <f>VLOOKUP(A60,#REF!,6,FALSE)</f>
        <v>#REF!</v>
      </c>
    </row>
    <row r="61" spans="1:8" x14ac:dyDescent="0.2">
      <c r="C61" s="638" t="s">
        <v>206</v>
      </c>
      <c r="D61" s="639"/>
      <c r="E61" s="639"/>
      <c r="F61" s="639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40" t="s">
        <v>207</v>
      </c>
      <c r="E62" s="640"/>
      <c r="F62" s="640"/>
      <c r="G62" s="150">
        <v>0</v>
      </c>
      <c r="H62" s="206" t="e">
        <f>VLOOKUP(A62,#REF!,6,FALSE)</f>
        <v>#REF!</v>
      </c>
    </row>
    <row r="63" spans="1:8" x14ac:dyDescent="0.2">
      <c r="C63" s="641"/>
      <c r="D63" s="640"/>
      <c r="E63" s="640"/>
      <c r="F63" s="640"/>
      <c r="G63" s="150"/>
      <c r="H63" s="209"/>
    </row>
    <row r="64" spans="1:8" x14ac:dyDescent="0.2">
      <c r="C64" s="636" t="s">
        <v>208</v>
      </c>
      <c r="D64" s="637"/>
      <c r="E64" s="637"/>
      <c r="F64" s="637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36" t="s">
        <v>209</v>
      </c>
      <c r="D66" s="637"/>
      <c r="E66" s="637"/>
      <c r="F66" s="637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34"/>
      <c r="D68" s="635"/>
      <c r="E68" s="635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60" t="s">
        <v>47</v>
      </c>
      <c r="C2" s="661"/>
      <c r="D2" s="661"/>
      <c r="E2" s="661"/>
      <c r="F2" s="662"/>
    </row>
    <row r="3" spans="1:17" x14ac:dyDescent="0.2">
      <c r="B3" s="663" t="s">
        <v>211</v>
      </c>
      <c r="C3" s="664"/>
      <c r="D3" s="664"/>
      <c r="E3" s="664"/>
      <c r="F3" s="665"/>
    </row>
    <row r="4" spans="1:17" x14ac:dyDescent="0.2">
      <c r="B4" s="666" t="s">
        <v>6549</v>
      </c>
      <c r="C4" s="667"/>
      <c r="D4" s="667"/>
      <c r="E4" s="667"/>
      <c r="F4" s="668"/>
    </row>
    <row r="5" spans="1:17" ht="12" thickBot="1" x14ac:dyDescent="0.25">
      <c r="B5" s="669" t="s">
        <v>212</v>
      </c>
      <c r="C5" s="670"/>
      <c r="D5" s="670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59" t="s">
        <v>213</v>
      </c>
      <c r="C7" s="656"/>
      <c r="D7" s="656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56" t="s">
        <v>214</v>
      </c>
      <c r="D8" s="656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v>0</v>
      </c>
      <c r="F15" s="193">
        <v>0</v>
      </c>
      <c r="G15" s="227"/>
      <c r="H15" s="321" t="s">
        <v>2</v>
      </c>
      <c r="I15" s="282" t="s">
        <v>54</v>
      </c>
      <c r="J15" s="329">
        <f>VLOOKUP($H15,Cambios!$A:$D,3,FALSE)</f>
        <v>0</v>
      </c>
      <c r="K15" s="283">
        <f>VLOOKUP(H15,Cambios!A:D,4,FALSE)</f>
        <v>1730266.8200000003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v>#N/A</v>
      </c>
      <c r="F16" s="193">
        <v>0</v>
      </c>
      <c r="G16" s="227"/>
      <c r="H16" s="322" t="s">
        <v>3</v>
      </c>
      <c r="I16" s="236" t="s">
        <v>56</v>
      </c>
      <c r="J16" s="330">
        <f>VLOOKUP($H16,Cambios!$A:$D,3,FALSE)</f>
        <v>0</v>
      </c>
      <c r="K16" s="279">
        <f>VLOOKUP(H16,Cambios!A:D,4,FALSE)</f>
        <v>0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>
        <f>+J35</f>
        <v>133731166.80000003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56" t="s">
        <v>218</v>
      </c>
      <c r="D20" s="656"/>
      <c r="E20" s="273">
        <f>SUM(E21:E36)</f>
        <v>832894559.49999976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>
        <f>VLOOKUP($H21,Cambios!$A:$D,3,FALSE)</f>
        <v>81759557.069999993</v>
      </c>
      <c r="K21" s="279">
        <f>VLOOKUP(H21,Cambios!A:D,4,FALSE)</f>
        <v>0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>
        <f>VLOOKUP($H25,Cambios!$A:$D,3,FALSE)</f>
        <v>2320711.5199999996</v>
      </c>
      <c r="K25" s="279">
        <f>VLOOKUP(H25,Cambios!A:D,4,FALSE)</f>
        <v>0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v>0</v>
      </c>
      <c r="F26" s="193">
        <v>0</v>
      </c>
      <c r="G26" s="227"/>
      <c r="H26" s="322" t="s">
        <v>115</v>
      </c>
      <c r="I26" s="318" t="s">
        <v>65</v>
      </c>
      <c r="J26" s="330">
        <f>VLOOKUP($H26,Cambios!$A:$D,3,FALSE)</f>
        <v>1727642.6699999981</v>
      </c>
      <c r="K26" s="279">
        <f>VLOOKUP(H26,Cambios!A:D,4,FALSE)</f>
        <v>0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v>975000</v>
      </c>
      <c r="F29" s="193">
        <v>120000000</v>
      </c>
      <c r="G29" s="227"/>
      <c r="H29" s="322" t="s">
        <v>18</v>
      </c>
      <c r="I29" s="285" t="s">
        <v>66</v>
      </c>
      <c r="J29" s="330">
        <f>VLOOKUP($H29,Cambios!$A:$D,3,FALSE)</f>
        <v>9533943.879999999</v>
      </c>
      <c r="K29" s="279">
        <f>VLOOKUP(H29,Cambios!A:D,4,FALSE)</f>
        <v>0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v>0</v>
      </c>
      <c r="F30" s="193">
        <v>0</v>
      </c>
      <c r="G30" s="227"/>
      <c r="H30" s="323" t="s">
        <v>23</v>
      </c>
      <c r="I30" s="239" t="s">
        <v>310</v>
      </c>
      <c r="J30" s="330">
        <f>VLOOKUP($H30,Cambios!$A:$D,3,FALSE)</f>
        <v>0</v>
      </c>
      <c r="K30" s="279">
        <f>VLOOKUP(H30,Cambios!A:D,4,FALSE)</f>
        <v>295942443.40999985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v>0</v>
      </c>
      <c r="F32" s="193">
        <v>0</v>
      </c>
      <c r="G32" s="227"/>
      <c r="H32" s="324" t="s">
        <v>24</v>
      </c>
      <c r="I32" s="287" t="s">
        <v>311</v>
      </c>
      <c r="J32" s="288">
        <f>VLOOKUP($H32,Cambios!$A:$D,3,FALSE)</f>
        <v>38389256.210000038</v>
      </c>
      <c r="K32" s="288">
        <f>VLOOKUP(H32,Cambios!A:D,4,FALSE)</f>
        <v>0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v>2663221.41</v>
      </c>
      <c r="F35" s="193">
        <v>27501776.199999999</v>
      </c>
      <c r="G35" s="227"/>
      <c r="H35" s="79"/>
      <c r="I35" s="245"/>
      <c r="J35" s="246">
        <f>SUM(J15:J34)</f>
        <v>133731166.80000003</v>
      </c>
      <c r="K35" s="246">
        <f>SUM(K15:K34)</f>
        <v>298290496.88999987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>
        <f>+K35</f>
        <v>298290496.88999987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57" t="s">
        <v>223</v>
      </c>
      <c r="C37" s="658"/>
      <c r="D37" s="658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59" t="s">
        <v>224</v>
      </c>
      <c r="C39" s="656"/>
      <c r="D39" s="656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56" t="s">
        <v>214</v>
      </c>
      <c r="D40" s="656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56" t="s">
        <v>218</v>
      </c>
      <c r="D44" s="656"/>
      <c r="E44" s="273">
        <f>SUM(E45:E47)</f>
        <v>1138152718.4500012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411559747.97000122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85916022.480000019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71" t="s">
        <v>306</v>
      </c>
      <c r="I47" s="672"/>
      <c r="J47" s="672"/>
      <c r="K47" s="672"/>
      <c r="L47" s="673"/>
      <c r="N47" s="311"/>
      <c r="P47" s="227"/>
      <c r="Q47" s="297"/>
    </row>
    <row r="48" spans="1:17" s="226" customFormat="1" ht="15" x14ac:dyDescent="0.25">
      <c r="A48" s="225"/>
      <c r="B48" s="657" t="s">
        <v>227</v>
      </c>
      <c r="C48" s="658"/>
      <c r="D48" s="658"/>
      <c r="E48" s="275">
        <f>E40-E44</f>
        <v>-1138152718.4500012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59" t="s">
        <v>228</v>
      </c>
      <c r="C50" s="656"/>
      <c r="D50" s="656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56" t="s">
        <v>214</v>
      </c>
      <c r="D51" s="656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v>109300583.08</v>
      </c>
      <c r="K52" s="265"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v>77000412.280000001</v>
      </c>
      <c r="K53" s="240"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v>7858529.71</v>
      </c>
      <c r="K54" s="240"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v>147822492.27000001</v>
      </c>
      <c r="K55" s="243"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56" t="s">
        <v>218</v>
      </c>
      <c r="D56" s="656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57" t="s">
        <v>6548</v>
      </c>
      <c r="C61" s="658"/>
      <c r="D61" s="658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74" t="s">
        <v>235</v>
      </c>
      <c r="C63" s="675"/>
      <c r="D63" s="675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57" t="s">
        <v>236</v>
      </c>
      <c r="C65" s="658"/>
      <c r="D65" s="658"/>
      <c r="E65" s="216"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74" t="s">
        <v>237</v>
      </c>
      <c r="C66" s="675"/>
      <c r="D66" s="675"/>
      <c r="E66" s="216">
        <v>1725304900.8900001</v>
      </c>
      <c r="F66" s="193">
        <v>1149890000.5199966</v>
      </c>
      <c r="G66" s="227"/>
      <c r="H66" s="671" t="s">
        <v>312</v>
      </c>
      <c r="I66" s="672"/>
      <c r="J66" s="672"/>
      <c r="K66" s="672"/>
      <c r="L66" s="673"/>
      <c r="N66" s="312"/>
      <c r="O66" s="222"/>
      <c r="P66" s="224"/>
      <c r="Q66" s="223"/>
    </row>
    <row r="67" spans="1:17" s="226" customFormat="1" ht="12" thickBot="1" x14ac:dyDescent="0.25">
      <c r="A67" s="225"/>
      <c r="B67" s="676"/>
      <c r="C67" s="677"/>
      <c r="D67" s="677"/>
      <c r="E67" s="677"/>
      <c r="F67" s="678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v>0</v>
      </c>
      <c r="K71" s="256"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v>0</v>
      </c>
      <c r="K72" s="257"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v>0</v>
      </c>
      <c r="K73" s="257"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v>0</v>
      </c>
      <c r="K74" s="257"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v>0</v>
      </c>
      <c r="K75" s="257"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v>0</v>
      </c>
      <c r="K76" s="258"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topLeftCell="B1" zoomScaleNormal="100" zoomScalePageLayoutView="115" workbookViewId="0">
      <selection activeCell="C3" sqref="C3:H3"/>
    </sheetView>
  </sheetViews>
  <sheetFormatPr baseColWidth="10" defaultColWidth="11.42578125" defaultRowHeight="12" x14ac:dyDescent="0.2"/>
  <cols>
    <col min="1" max="1" width="11.7109375" style="421" bestFit="1" customWidth="1"/>
    <col min="2" max="2" width="1.7109375" style="439" customWidth="1"/>
    <col min="3" max="3" width="13.42578125" style="341" customWidth="1"/>
    <col min="4" max="4" width="49.42578125" style="341" customWidth="1"/>
    <col min="5" max="5" width="13.42578125" style="341" customWidth="1"/>
    <col min="6" max="6" width="5.140625" style="341" customWidth="1"/>
    <col min="7" max="8" width="20" style="341" bestFit="1" customWidth="1"/>
    <col min="9" max="9" width="1.7109375" style="341" customWidth="1"/>
    <col min="10" max="16384" width="11.42578125" style="341"/>
  </cols>
  <sheetData>
    <row r="1" spans="1:8" ht="12.75" thickBot="1" x14ac:dyDescent="0.25"/>
    <row r="2" spans="1:8" ht="18" x14ac:dyDescent="0.25">
      <c r="C2" s="687" t="s">
        <v>47</v>
      </c>
      <c r="D2" s="688"/>
      <c r="E2" s="688"/>
      <c r="F2" s="688"/>
      <c r="G2" s="688"/>
      <c r="H2" s="689"/>
    </row>
    <row r="3" spans="1:8" ht="18" x14ac:dyDescent="0.25">
      <c r="C3" s="690" t="s">
        <v>156</v>
      </c>
      <c r="D3" s="691"/>
      <c r="E3" s="691"/>
      <c r="F3" s="691"/>
      <c r="G3" s="691"/>
      <c r="H3" s="692"/>
    </row>
    <row r="4" spans="1:8" ht="18" x14ac:dyDescent="0.25">
      <c r="C4" s="690" t="s">
        <v>6578</v>
      </c>
      <c r="D4" s="691"/>
      <c r="E4" s="691"/>
      <c r="F4" s="691"/>
      <c r="G4" s="691"/>
      <c r="H4" s="692"/>
    </row>
    <row r="5" spans="1:8" ht="15.75" thickBot="1" x14ac:dyDescent="0.3">
      <c r="C5" s="693" t="s">
        <v>6567</v>
      </c>
      <c r="D5" s="694"/>
      <c r="E5" s="694"/>
      <c r="F5" s="694"/>
      <c r="G5" s="694"/>
      <c r="H5" s="695"/>
    </row>
    <row r="6" spans="1:8" s="439" customFormat="1" ht="13.5" thickBot="1" x14ac:dyDescent="0.25">
      <c r="A6" s="421"/>
      <c r="C6" s="696" t="s">
        <v>212</v>
      </c>
      <c r="D6" s="697"/>
      <c r="E6" s="697"/>
      <c r="F6" s="399"/>
      <c r="G6" s="449">
        <v>2023</v>
      </c>
      <c r="H6" s="401">
        <v>2022</v>
      </c>
    </row>
    <row r="7" spans="1:8" s="439" customFormat="1" ht="12.75" x14ac:dyDescent="0.2">
      <c r="A7" s="437"/>
      <c r="C7" s="564"/>
      <c r="D7" s="565"/>
      <c r="E7" s="565"/>
      <c r="F7" s="566"/>
      <c r="G7" s="565"/>
      <c r="H7" s="567"/>
    </row>
    <row r="8" spans="1:8" ht="15" x14ac:dyDescent="0.2">
      <c r="C8" s="681" t="s">
        <v>25</v>
      </c>
      <c r="D8" s="682"/>
      <c r="E8" s="682"/>
      <c r="F8" s="682"/>
      <c r="G8" s="387"/>
      <c r="H8" s="460"/>
    </row>
    <row r="9" spans="1:8" s="440" customFormat="1" ht="28.35" customHeight="1" x14ac:dyDescent="0.2">
      <c r="A9" s="421"/>
      <c r="B9" s="580"/>
      <c r="C9" s="681" t="s">
        <v>157</v>
      </c>
      <c r="D9" s="682"/>
      <c r="E9" s="682"/>
      <c r="F9" s="682"/>
      <c r="G9" s="512">
        <v>2439835904.6599998</v>
      </c>
      <c r="H9" s="573">
        <v>2134266793.0400002</v>
      </c>
    </row>
    <row r="10" spans="1:8" ht="14.25" x14ac:dyDescent="0.2">
      <c r="A10" s="421" t="s">
        <v>26</v>
      </c>
      <c r="C10" s="366"/>
      <c r="D10" s="686" t="s">
        <v>158</v>
      </c>
      <c r="E10" s="686"/>
      <c r="F10" s="686"/>
      <c r="G10" s="514">
        <v>1765974173.0999999</v>
      </c>
      <c r="H10" s="515">
        <v>1672425419.99</v>
      </c>
    </row>
    <row r="11" spans="1:8" ht="14.25" x14ac:dyDescent="0.2">
      <c r="A11" s="421" t="s">
        <v>127</v>
      </c>
      <c r="C11" s="366"/>
      <c r="D11" s="686" t="s">
        <v>159</v>
      </c>
      <c r="E11" s="686"/>
      <c r="F11" s="686"/>
      <c r="G11" s="516">
        <v>0</v>
      </c>
      <c r="H11" s="515">
        <v>0</v>
      </c>
    </row>
    <row r="12" spans="1:8" ht="14.25" x14ac:dyDescent="0.2">
      <c r="A12" s="421" t="s">
        <v>128</v>
      </c>
      <c r="C12" s="366"/>
      <c r="D12" s="686" t="s">
        <v>160</v>
      </c>
      <c r="E12" s="686"/>
      <c r="F12" s="686"/>
      <c r="G12" s="516">
        <v>0</v>
      </c>
      <c r="H12" s="515">
        <v>0</v>
      </c>
    </row>
    <row r="13" spans="1:8" ht="14.25" x14ac:dyDescent="0.2">
      <c r="A13" s="421" t="s">
        <v>27</v>
      </c>
      <c r="C13" s="366"/>
      <c r="D13" s="686" t="s">
        <v>161</v>
      </c>
      <c r="E13" s="686"/>
      <c r="F13" s="686"/>
      <c r="G13" s="516">
        <v>209975880.13</v>
      </c>
      <c r="H13" s="515">
        <v>181189042.12</v>
      </c>
    </row>
    <row r="14" spans="1:8" ht="14.25" x14ac:dyDescent="0.2">
      <c r="A14" s="421" t="s">
        <v>28</v>
      </c>
      <c r="C14" s="366"/>
      <c r="D14" s="686" t="s">
        <v>314</v>
      </c>
      <c r="E14" s="686"/>
      <c r="F14" s="686"/>
      <c r="G14" s="516">
        <v>175163426.34999999</v>
      </c>
      <c r="H14" s="515">
        <v>146918204.22</v>
      </c>
    </row>
    <row r="15" spans="1:8" ht="14.25" x14ac:dyDescent="0.2">
      <c r="A15" s="421" t="s">
        <v>29</v>
      </c>
      <c r="C15" s="366"/>
      <c r="D15" s="686" t="s">
        <v>320</v>
      </c>
      <c r="E15" s="686"/>
      <c r="F15" s="686"/>
      <c r="G15" s="516">
        <v>288722425.07999998</v>
      </c>
      <c r="H15" s="515">
        <v>133734126.70999999</v>
      </c>
    </row>
    <row r="16" spans="1:8" ht="14.25" x14ac:dyDescent="0.2">
      <c r="A16" s="421" t="s">
        <v>129</v>
      </c>
      <c r="C16" s="366"/>
      <c r="D16" s="686" t="s">
        <v>6550</v>
      </c>
      <c r="E16" s="686"/>
      <c r="F16" s="686"/>
      <c r="G16" s="516">
        <v>0</v>
      </c>
      <c r="H16" s="515">
        <v>0</v>
      </c>
    </row>
    <row r="17" spans="1:8" ht="14.25" x14ac:dyDescent="0.2">
      <c r="A17" s="421" t="s">
        <v>130</v>
      </c>
      <c r="C17" s="559"/>
      <c r="D17" s="680"/>
      <c r="E17" s="680"/>
      <c r="F17" s="680"/>
      <c r="G17" s="516"/>
      <c r="H17" s="515"/>
    </row>
    <row r="18" spans="1:8" ht="42.95" customHeight="1" x14ac:dyDescent="0.2">
      <c r="C18" s="681" t="s">
        <v>6551</v>
      </c>
      <c r="D18" s="682"/>
      <c r="E18" s="682"/>
      <c r="F18" s="682"/>
      <c r="G18" s="517">
        <v>2912882453.21</v>
      </c>
      <c r="H18" s="574">
        <v>2476341195.5300002</v>
      </c>
    </row>
    <row r="19" spans="1:8" ht="33" customHeight="1" x14ac:dyDescent="0.2">
      <c r="A19" s="441" t="s">
        <v>30</v>
      </c>
      <c r="C19" s="559"/>
      <c r="D19" s="680" t="s">
        <v>6552</v>
      </c>
      <c r="E19" s="680"/>
      <c r="F19" s="680"/>
      <c r="G19" s="516">
        <v>2544596595.8299999</v>
      </c>
      <c r="H19" s="519">
        <v>2178780240.6700001</v>
      </c>
    </row>
    <row r="20" spans="1:8" ht="27" customHeight="1" x14ac:dyDescent="0.2">
      <c r="A20" s="441" t="s">
        <v>31</v>
      </c>
      <c r="C20" s="559"/>
      <c r="D20" s="680" t="s">
        <v>6553</v>
      </c>
      <c r="E20" s="680"/>
      <c r="F20" s="680"/>
      <c r="G20" s="516">
        <v>368285857.38</v>
      </c>
      <c r="H20" s="519">
        <v>297560954.86000001</v>
      </c>
    </row>
    <row r="21" spans="1:8" s="440" customFormat="1" ht="28.35" customHeight="1" x14ac:dyDescent="0.2">
      <c r="A21" s="421"/>
      <c r="B21" s="580"/>
      <c r="C21" s="681" t="s">
        <v>169</v>
      </c>
      <c r="D21" s="682"/>
      <c r="E21" s="682"/>
      <c r="F21" s="682"/>
      <c r="G21" s="512">
        <v>30860.83</v>
      </c>
      <c r="H21" s="573">
        <v>48301236.859999999</v>
      </c>
    </row>
    <row r="22" spans="1:8" ht="12.75" customHeight="1" x14ac:dyDescent="0.2">
      <c r="A22" s="441" t="s">
        <v>131</v>
      </c>
      <c r="B22" s="432"/>
      <c r="C22" s="559"/>
      <c r="D22" s="680" t="s">
        <v>170</v>
      </c>
      <c r="E22" s="680"/>
      <c r="F22" s="680"/>
      <c r="G22" s="516">
        <v>0</v>
      </c>
      <c r="H22" s="515">
        <v>0</v>
      </c>
    </row>
    <row r="23" spans="1:8" ht="14.25" x14ac:dyDescent="0.2">
      <c r="A23" s="441" t="s">
        <v>132</v>
      </c>
      <c r="C23" s="559"/>
      <c r="D23" s="680" t="s">
        <v>171</v>
      </c>
      <c r="E23" s="680"/>
      <c r="F23" s="680"/>
      <c r="G23" s="516">
        <v>0</v>
      </c>
      <c r="H23" s="515">
        <v>0</v>
      </c>
    </row>
    <row r="24" spans="1:8" ht="28.5" customHeight="1" x14ac:dyDescent="0.2">
      <c r="A24" s="441" t="s">
        <v>133</v>
      </c>
      <c r="C24" s="559"/>
      <c r="D24" s="680" t="s">
        <v>172</v>
      </c>
      <c r="E24" s="680"/>
      <c r="F24" s="680"/>
      <c r="G24" s="516">
        <v>0</v>
      </c>
      <c r="H24" s="515">
        <v>0</v>
      </c>
    </row>
    <row r="25" spans="1:8" ht="14.25" x14ac:dyDescent="0.2">
      <c r="A25" s="441" t="s">
        <v>134</v>
      </c>
      <c r="C25" s="559"/>
      <c r="D25" s="680" t="s">
        <v>173</v>
      </c>
      <c r="E25" s="680"/>
      <c r="F25" s="680"/>
      <c r="G25" s="516">
        <v>0</v>
      </c>
      <c r="H25" s="515">
        <v>48279256.609999999</v>
      </c>
    </row>
    <row r="26" spans="1:8" ht="14.25" x14ac:dyDescent="0.2">
      <c r="A26" s="441" t="s">
        <v>33</v>
      </c>
      <c r="C26" s="559"/>
      <c r="D26" s="680" t="s">
        <v>174</v>
      </c>
      <c r="E26" s="680"/>
      <c r="F26" s="680"/>
      <c r="G26" s="516">
        <v>30860.83</v>
      </c>
      <c r="H26" s="515">
        <v>21980.25</v>
      </c>
    </row>
    <row r="27" spans="1:8" ht="14.25" x14ac:dyDescent="0.2">
      <c r="C27" s="559"/>
      <c r="D27" s="558"/>
      <c r="E27" s="558"/>
      <c r="F27" s="558"/>
      <c r="G27" s="516"/>
      <c r="H27" s="515"/>
    </row>
    <row r="28" spans="1:8" s="440" customFormat="1" ht="28.35" customHeight="1" x14ac:dyDescent="0.2">
      <c r="A28" s="421"/>
      <c r="B28" s="580"/>
      <c r="C28" s="681" t="s">
        <v>175</v>
      </c>
      <c r="D28" s="682"/>
      <c r="E28" s="682"/>
      <c r="F28" s="682"/>
      <c r="G28" s="512">
        <v>5352749218.6999998</v>
      </c>
      <c r="H28" s="573">
        <v>4658909225.4300003</v>
      </c>
    </row>
    <row r="29" spans="1:8" s="423" customFormat="1" ht="14.25" x14ac:dyDescent="0.2">
      <c r="A29" s="422"/>
      <c r="B29" s="582"/>
      <c r="C29" s="419"/>
      <c r="D29" s="420"/>
      <c r="E29" s="420"/>
      <c r="F29" s="420"/>
      <c r="G29" s="520"/>
      <c r="H29" s="521"/>
    </row>
    <row r="30" spans="1:8" ht="15" x14ac:dyDescent="0.2">
      <c r="C30" s="684" t="s">
        <v>176</v>
      </c>
      <c r="D30" s="685"/>
      <c r="E30" s="685"/>
      <c r="F30" s="685"/>
      <c r="G30" s="516"/>
      <c r="H30" s="522"/>
    </row>
    <row r="31" spans="1:8" s="440" customFormat="1" ht="28.35" customHeight="1" x14ac:dyDescent="0.2">
      <c r="A31" s="421"/>
      <c r="B31" s="580"/>
      <c r="C31" s="681" t="s">
        <v>177</v>
      </c>
      <c r="D31" s="682"/>
      <c r="E31" s="682"/>
      <c r="F31" s="682"/>
      <c r="G31" s="512">
        <v>2662579036.9899998</v>
      </c>
      <c r="H31" s="573">
        <v>2099296877.45</v>
      </c>
    </row>
    <row r="32" spans="1:8" ht="14.25" x14ac:dyDescent="0.2">
      <c r="A32" s="421" t="s">
        <v>34</v>
      </c>
      <c r="C32" s="559"/>
      <c r="D32" s="680" t="s">
        <v>178</v>
      </c>
      <c r="E32" s="680"/>
      <c r="F32" s="680"/>
      <c r="G32" s="516">
        <v>1040758337.36</v>
      </c>
      <c r="H32" s="523">
        <v>909312403.73000002</v>
      </c>
    </row>
    <row r="33" spans="1:8" ht="14.25" x14ac:dyDescent="0.2">
      <c r="A33" s="421" t="s">
        <v>35</v>
      </c>
      <c r="C33" s="559"/>
      <c r="D33" s="680" t="s">
        <v>179</v>
      </c>
      <c r="E33" s="680"/>
      <c r="F33" s="680"/>
      <c r="G33" s="516">
        <v>408698315.69</v>
      </c>
      <c r="H33" s="523">
        <v>314150577.00999999</v>
      </c>
    </row>
    <row r="34" spans="1:8" ht="14.25" x14ac:dyDescent="0.2">
      <c r="A34" s="421" t="s">
        <v>36</v>
      </c>
      <c r="C34" s="559"/>
      <c r="D34" s="680" t="s">
        <v>180</v>
      </c>
      <c r="E34" s="680"/>
      <c r="F34" s="680"/>
      <c r="G34" s="516">
        <v>1213122383.9400001</v>
      </c>
      <c r="H34" s="523">
        <v>875833896.71000004</v>
      </c>
    </row>
    <row r="35" spans="1:8" s="440" customFormat="1" ht="28.35" customHeight="1" x14ac:dyDescent="0.2">
      <c r="A35" s="421"/>
      <c r="B35" s="580"/>
      <c r="C35" s="681" t="s">
        <v>168</v>
      </c>
      <c r="D35" s="682"/>
      <c r="E35" s="682"/>
      <c r="F35" s="682"/>
      <c r="G35" s="512">
        <v>316600964.11000001</v>
      </c>
      <c r="H35" s="573">
        <v>283449657.46000004</v>
      </c>
    </row>
    <row r="36" spans="1:8" ht="14.25" x14ac:dyDescent="0.2">
      <c r="A36" s="421" t="s">
        <v>135</v>
      </c>
      <c r="C36" s="559"/>
      <c r="D36" s="680" t="s">
        <v>181</v>
      </c>
      <c r="E36" s="680"/>
      <c r="F36" s="680"/>
      <c r="G36" s="516">
        <v>0</v>
      </c>
      <c r="H36" s="522">
        <v>0</v>
      </c>
    </row>
    <row r="37" spans="1:8" ht="14.25" x14ac:dyDescent="0.2">
      <c r="A37" s="421" t="s">
        <v>37</v>
      </c>
      <c r="C37" s="559"/>
      <c r="D37" s="680" t="s">
        <v>182</v>
      </c>
      <c r="E37" s="680"/>
      <c r="F37" s="680"/>
      <c r="G37" s="516">
        <v>38652340</v>
      </c>
      <c r="H37" s="522">
        <v>36298208.060000002</v>
      </c>
    </row>
    <row r="38" spans="1:8" ht="14.25" x14ac:dyDescent="0.2">
      <c r="A38" s="421" t="s">
        <v>136</v>
      </c>
      <c r="C38" s="559"/>
      <c r="D38" s="680" t="s">
        <v>183</v>
      </c>
      <c r="E38" s="680"/>
      <c r="F38" s="680"/>
      <c r="G38" s="516">
        <v>13000000</v>
      </c>
      <c r="H38" s="522">
        <v>1000000</v>
      </c>
    </row>
    <row r="39" spans="1:8" ht="14.25" x14ac:dyDescent="0.2">
      <c r="A39" s="421" t="s">
        <v>38</v>
      </c>
      <c r="C39" s="559"/>
      <c r="D39" s="680" t="s">
        <v>184</v>
      </c>
      <c r="E39" s="680"/>
      <c r="F39" s="680"/>
      <c r="G39" s="516">
        <v>30857462.68</v>
      </c>
      <c r="H39" s="522">
        <v>12125144.449999999</v>
      </c>
    </row>
    <row r="40" spans="1:8" ht="14.25" x14ac:dyDescent="0.2">
      <c r="A40" s="421" t="s">
        <v>39</v>
      </c>
      <c r="C40" s="559"/>
      <c r="D40" s="680" t="s">
        <v>185</v>
      </c>
      <c r="E40" s="680"/>
      <c r="F40" s="680"/>
      <c r="G40" s="516">
        <v>226091161.43000001</v>
      </c>
      <c r="H40" s="522">
        <v>218586561.34999999</v>
      </c>
    </row>
    <row r="41" spans="1:8" ht="14.25" x14ac:dyDescent="0.2">
      <c r="A41" s="421" t="s">
        <v>137</v>
      </c>
      <c r="C41" s="559"/>
      <c r="D41" s="680" t="s">
        <v>186</v>
      </c>
      <c r="E41" s="680"/>
      <c r="F41" s="680"/>
      <c r="G41" s="516">
        <v>8000000</v>
      </c>
      <c r="H41" s="522">
        <v>15439743.6</v>
      </c>
    </row>
    <row r="42" spans="1:8" ht="14.25" x14ac:dyDescent="0.2">
      <c r="A42" s="421" t="s">
        <v>138</v>
      </c>
      <c r="C42" s="559"/>
      <c r="D42" s="680" t="s">
        <v>187</v>
      </c>
      <c r="E42" s="680"/>
      <c r="F42" s="680"/>
      <c r="G42" s="516">
        <v>0</v>
      </c>
      <c r="H42" s="522">
        <v>0</v>
      </c>
    </row>
    <row r="43" spans="1:8" ht="14.25" x14ac:dyDescent="0.2">
      <c r="A43" s="421" t="s">
        <v>139</v>
      </c>
      <c r="C43" s="559"/>
      <c r="D43" s="680" t="s">
        <v>188</v>
      </c>
      <c r="E43" s="680"/>
      <c r="F43" s="680"/>
      <c r="G43" s="516">
        <v>0</v>
      </c>
      <c r="H43" s="522">
        <v>0</v>
      </c>
    </row>
    <row r="44" spans="1:8" ht="14.25" x14ac:dyDescent="0.2">
      <c r="A44" s="421" t="s">
        <v>140</v>
      </c>
      <c r="C44" s="559"/>
      <c r="D44" s="680" t="s">
        <v>189</v>
      </c>
      <c r="E44" s="680"/>
      <c r="F44" s="680"/>
      <c r="G44" s="516">
        <v>0</v>
      </c>
      <c r="H44" s="522">
        <v>0</v>
      </c>
    </row>
    <row r="45" spans="1:8" ht="14.25" x14ac:dyDescent="0.2">
      <c r="C45" s="385"/>
      <c r="D45" s="558"/>
      <c r="E45" s="558"/>
      <c r="F45" s="558"/>
      <c r="G45" s="524"/>
      <c r="H45" s="522"/>
    </row>
    <row r="46" spans="1:8" s="440" customFormat="1" ht="28.35" customHeight="1" x14ac:dyDescent="0.2">
      <c r="A46" s="421"/>
      <c r="B46" s="580"/>
      <c r="C46" s="681" t="s">
        <v>190</v>
      </c>
      <c r="D46" s="682"/>
      <c r="E46" s="682"/>
      <c r="F46" s="682"/>
      <c r="G46" s="512">
        <v>23849102.969999999</v>
      </c>
      <c r="H46" s="573">
        <v>2663221.41</v>
      </c>
    </row>
    <row r="47" spans="1:8" ht="14.25" x14ac:dyDescent="0.2">
      <c r="A47" s="421" t="s">
        <v>141</v>
      </c>
      <c r="C47" s="559"/>
      <c r="D47" s="680" t="s">
        <v>191</v>
      </c>
      <c r="E47" s="680"/>
      <c r="F47" s="680"/>
      <c r="G47" s="516">
        <v>0</v>
      </c>
      <c r="H47" s="522">
        <v>0</v>
      </c>
    </row>
    <row r="48" spans="1:8" ht="14.25" x14ac:dyDescent="0.2">
      <c r="A48" s="421" t="s">
        <v>142</v>
      </c>
      <c r="C48" s="559"/>
      <c r="D48" s="680" t="s">
        <v>91</v>
      </c>
      <c r="E48" s="680"/>
      <c r="F48" s="680"/>
      <c r="G48" s="516">
        <v>0</v>
      </c>
      <c r="H48" s="522">
        <v>0</v>
      </c>
    </row>
    <row r="49" spans="1:8" ht="14.25" x14ac:dyDescent="0.2">
      <c r="A49" s="421" t="s">
        <v>143</v>
      </c>
      <c r="C49" s="559"/>
      <c r="D49" s="680" t="s">
        <v>192</v>
      </c>
      <c r="E49" s="680"/>
      <c r="F49" s="680"/>
      <c r="G49" s="516">
        <v>23849102.969999999</v>
      </c>
      <c r="H49" s="522">
        <v>2663221.41</v>
      </c>
    </row>
    <row r="50" spans="1:8" ht="14.25" x14ac:dyDescent="0.2">
      <c r="C50" s="367"/>
      <c r="D50" s="558"/>
      <c r="E50" s="558"/>
      <c r="F50" s="558"/>
      <c r="G50" s="516"/>
      <c r="H50" s="522"/>
    </row>
    <row r="51" spans="1:8" s="447" customFormat="1" ht="28.35" customHeight="1" x14ac:dyDescent="0.2">
      <c r="A51" s="446"/>
      <c r="B51" s="584"/>
      <c r="C51" s="681" t="s">
        <v>193</v>
      </c>
      <c r="D51" s="682"/>
      <c r="E51" s="682"/>
      <c r="F51" s="682"/>
      <c r="G51" s="512">
        <v>96219993.900000006</v>
      </c>
      <c r="H51" s="573">
        <v>98611316.359999999</v>
      </c>
    </row>
    <row r="52" spans="1:8" ht="14.25" x14ac:dyDescent="0.2">
      <c r="A52" s="421" t="s">
        <v>42</v>
      </c>
      <c r="C52" s="559"/>
      <c r="D52" s="680" t="s">
        <v>194</v>
      </c>
      <c r="E52" s="680"/>
      <c r="F52" s="680"/>
      <c r="G52" s="516">
        <v>96219993.900000006</v>
      </c>
      <c r="H52" s="522">
        <v>98611316.359999999</v>
      </c>
    </row>
    <row r="53" spans="1:8" ht="14.25" x14ac:dyDescent="0.2">
      <c r="A53" s="421" t="s">
        <v>44</v>
      </c>
      <c r="C53" s="559"/>
      <c r="D53" s="680" t="s">
        <v>195</v>
      </c>
      <c r="E53" s="680"/>
      <c r="F53" s="680"/>
      <c r="G53" s="516">
        <v>0</v>
      </c>
      <c r="H53" s="522">
        <v>0</v>
      </c>
    </row>
    <row r="54" spans="1:8" ht="14.25" x14ac:dyDescent="0.2">
      <c r="A54" s="421" t="s">
        <v>144</v>
      </c>
      <c r="C54" s="559"/>
      <c r="D54" s="680" t="s">
        <v>196</v>
      </c>
      <c r="E54" s="680"/>
      <c r="F54" s="680"/>
      <c r="G54" s="516">
        <v>0</v>
      </c>
      <c r="H54" s="522">
        <v>0</v>
      </c>
    </row>
    <row r="55" spans="1:8" ht="14.25" x14ac:dyDescent="0.2">
      <c r="A55" s="421" t="s">
        <v>146</v>
      </c>
      <c r="C55" s="559"/>
      <c r="D55" s="680" t="s">
        <v>197</v>
      </c>
      <c r="E55" s="680"/>
      <c r="F55" s="680"/>
      <c r="G55" s="516">
        <v>0</v>
      </c>
      <c r="H55" s="522">
        <v>0</v>
      </c>
    </row>
    <row r="56" spans="1:8" ht="14.25" x14ac:dyDescent="0.2">
      <c r="A56" s="421" t="s">
        <v>148</v>
      </c>
      <c r="C56" s="559"/>
      <c r="D56" s="680" t="s">
        <v>198</v>
      </c>
      <c r="E56" s="680"/>
      <c r="F56" s="680"/>
      <c r="G56" s="516">
        <v>0</v>
      </c>
      <c r="H56" s="522">
        <v>0</v>
      </c>
    </row>
    <row r="57" spans="1:8" s="447" customFormat="1" ht="28.35" customHeight="1" x14ac:dyDescent="0.2">
      <c r="A57" s="446"/>
      <c r="B57" s="584"/>
      <c r="C57" s="681" t="s">
        <v>199</v>
      </c>
      <c r="D57" s="682"/>
      <c r="E57" s="682"/>
      <c r="F57" s="682"/>
      <c r="G57" s="512">
        <v>230947860</v>
      </c>
      <c r="H57" s="573">
        <v>171932984.86000001</v>
      </c>
    </row>
    <row r="58" spans="1:8" ht="28.5" customHeight="1" x14ac:dyDescent="0.2">
      <c r="A58" s="421" t="s">
        <v>46</v>
      </c>
      <c r="C58" s="559"/>
      <c r="D58" s="680" t="s">
        <v>200</v>
      </c>
      <c r="E58" s="680"/>
      <c r="F58" s="680"/>
      <c r="G58" s="516">
        <v>218577507.56</v>
      </c>
      <c r="H58" s="522">
        <v>171315192.81</v>
      </c>
    </row>
    <row r="59" spans="1:8" ht="14.25" x14ac:dyDescent="0.2">
      <c r="A59" s="421" t="s">
        <v>150</v>
      </c>
      <c r="C59" s="559"/>
      <c r="D59" s="680" t="s">
        <v>201</v>
      </c>
      <c r="E59" s="680"/>
      <c r="F59" s="680"/>
      <c r="G59" s="516">
        <v>12370332.189999999</v>
      </c>
      <c r="H59" s="522">
        <v>0</v>
      </c>
    </row>
    <row r="60" spans="1:8" ht="14.25" x14ac:dyDescent="0.2">
      <c r="A60" s="421" t="s">
        <v>151</v>
      </c>
      <c r="C60" s="559"/>
      <c r="D60" s="680" t="s">
        <v>202</v>
      </c>
      <c r="E60" s="680"/>
      <c r="F60" s="680"/>
      <c r="G60" s="516">
        <v>0</v>
      </c>
      <c r="H60" s="522">
        <v>0</v>
      </c>
    </row>
    <row r="61" spans="1:8" ht="14.25" x14ac:dyDescent="0.2">
      <c r="A61" s="421" t="s">
        <v>154</v>
      </c>
      <c r="C61" s="559"/>
      <c r="D61" s="680" t="s">
        <v>205</v>
      </c>
      <c r="E61" s="680"/>
      <c r="F61" s="680"/>
      <c r="G61" s="516">
        <v>20.25</v>
      </c>
      <c r="H61" s="515">
        <v>617792.05000000005</v>
      </c>
    </row>
    <row r="62" spans="1:8" s="447" customFormat="1" ht="28.35" customHeight="1" x14ac:dyDescent="0.2">
      <c r="A62" s="446"/>
      <c r="B62" s="584"/>
      <c r="C62" s="681" t="s">
        <v>206</v>
      </c>
      <c r="D62" s="682"/>
      <c r="E62" s="682"/>
      <c r="F62" s="682"/>
      <c r="G62" s="512">
        <v>42917370.649999999</v>
      </c>
      <c r="H62" s="573">
        <v>13574418.439999999</v>
      </c>
    </row>
    <row r="63" spans="1:8" ht="14.25" x14ac:dyDescent="0.2">
      <c r="A63" s="421" t="s">
        <v>155</v>
      </c>
      <c r="C63" s="559"/>
      <c r="D63" s="680" t="s">
        <v>207</v>
      </c>
      <c r="E63" s="680"/>
      <c r="F63" s="680"/>
      <c r="G63" s="516">
        <v>42917370.649999999</v>
      </c>
      <c r="H63" s="515">
        <v>13574418.439999999</v>
      </c>
    </row>
    <row r="64" spans="1:8" ht="14.25" x14ac:dyDescent="0.2">
      <c r="C64" s="683"/>
      <c r="D64" s="680"/>
      <c r="E64" s="680"/>
      <c r="F64" s="680"/>
      <c r="G64" s="516"/>
      <c r="H64" s="522"/>
    </row>
    <row r="65" spans="1:8" ht="15" x14ac:dyDescent="0.2">
      <c r="C65" s="684" t="s">
        <v>208</v>
      </c>
      <c r="D65" s="685"/>
      <c r="E65" s="685"/>
      <c r="F65" s="685"/>
      <c r="G65" s="525">
        <v>3373114328.6199999</v>
      </c>
      <c r="H65" s="526">
        <v>2669528475.98</v>
      </c>
    </row>
    <row r="66" spans="1:8" ht="14.25" x14ac:dyDescent="0.2">
      <c r="C66" s="559"/>
      <c r="D66" s="558"/>
      <c r="E66" s="558"/>
      <c r="F66" s="558"/>
      <c r="G66" s="516"/>
      <c r="H66" s="522"/>
    </row>
    <row r="67" spans="1:8" ht="15" x14ac:dyDescent="0.2">
      <c r="C67" s="684" t="s">
        <v>209</v>
      </c>
      <c r="D67" s="685"/>
      <c r="E67" s="685"/>
      <c r="F67" s="685"/>
      <c r="G67" s="525">
        <v>1979634890.0799999</v>
      </c>
      <c r="H67" s="526">
        <v>1989380749.4500003</v>
      </c>
    </row>
    <row r="68" spans="1:8" s="443" customFormat="1" ht="17.25" thickBot="1" x14ac:dyDescent="0.25">
      <c r="A68" s="442"/>
      <c r="B68" s="445"/>
      <c r="C68" s="424"/>
      <c r="D68" s="425"/>
      <c r="E68" s="425"/>
      <c r="F68" s="444"/>
      <c r="G68" s="455"/>
      <c r="H68" s="461"/>
    </row>
    <row r="69" spans="1:8" ht="15" x14ac:dyDescent="0.2">
      <c r="B69" s="586"/>
      <c r="C69" s="679" t="s">
        <v>6564</v>
      </c>
      <c r="D69" s="679"/>
      <c r="E69" s="679"/>
      <c r="F69" s="679"/>
      <c r="G69" s="679"/>
      <c r="H69" s="679"/>
    </row>
  </sheetData>
  <mergeCells count="61">
    <mergeCell ref="C8:F8"/>
    <mergeCell ref="C2:H2"/>
    <mergeCell ref="C3:H3"/>
    <mergeCell ref="C4:H4"/>
    <mergeCell ref="C5:H5"/>
    <mergeCell ref="C6:E6"/>
    <mergeCell ref="D20:F20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D34:F34"/>
    <mergeCell ref="C21:F21"/>
    <mergeCell ref="D22:F22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47:F47"/>
    <mergeCell ref="C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C46:F46"/>
    <mergeCell ref="D60:F60"/>
    <mergeCell ref="D48:F48"/>
    <mergeCell ref="D49:F49"/>
    <mergeCell ref="C51:F51"/>
    <mergeCell ref="D52:F52"/>
    <mergeCell ref="D53:F53"/>
    <mergeCell ref="D54:F54"/>
    <mergeCell ref="D55:F55"/>
    <mergeCell ref="D56:F56"/>
    <mergeCell ref="C57:F57"/>
    <mergeCell ref="D58:F58"/>
    <mergeCell ref="D59:F59"/>
    <mergeCell ref="C69:H69"/>
    <mergeCell ref="D61:F61"/>
    <mergeCell ref="C62:F62"/>
    <mergeCell ref="D63:F63"/>
    <mergeCell ref="C64:F64"/>
    <mergeCell ref="C65:F65"/>
    <mergeCell ref="C67:F67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H69"/>
  <sheetViews>
    <sheetView showGridLines="0" tabSelected="1" topLeftCell="B1" zoomScaleNormal="100" zoomScalePageLayoutView="115" workbookViewId="0">
      <selection activeCell="D22" sqref="D22:F22"/>
    </sheetView>
  </sheetViews>
  <sheetFormatPr baseColWidth="10" defaultColWidth="11.42578125" defaultRowHeight="12" x14ac:dyDescent="0.2"/>
  <cols>
    <col min="1" max="1" width="11.7109375" style="437" bestFit="1" customWidth="1"/>
    <col min="2" max="2" width="3.42578125" style="439" customWidth="1"/>
    <col min="3" max="3" width="13.42578125" style="341" customWidth="1"/>
    <col min="4" max="4" width="49.42578125" style="341" customWidth="1"/>
    <col min="5" max="5" width="13.42578125" style="341" customWidth="1"/>
    <col min="6" max="6" width="5.140625" style="341" customWidth="1"/>
    <col min="7" max="8" width="20" style="341" bestFit="1" customWidth="1"/>
    <col min="9" max="9" width="1.7109375" style="341" customWidth="1"/>
    <col min="10" max="16384" width="11.42578125" style="341"/>
  </cols>
  <sheetData>
    <row r="1" spans="1:8" ht="12.75" thickBot="1" x14ac:dyDescent="0.25"/>
    <row r="2" spans="1:8" ht="18" x14ac:dyDescent="0.25">
      <c r="C2" s="687" t="s">
        <v>47</v>
      </c>
      <c r="D2" s="688"/>
      <c r="E2" s="688"/>
      <c r="F2" s="688"/>
      <c r="G2" s="688"/>
      <c r="H2" s="689"/>
    </row>
    <row r="3" spans="1:8" ht="18" x14ac:dyDescent="0.25">
      <c r="C3" s="690" t="s">
        <v>156</v>
      </c>
      <c r="D3" s="691"/>
      <c r="E3" s="691"/>
      <c r="F3" s="691"/>
      <c r="G3" s="691"/>
      <c r="H3" s="692"/>
    </row>
    <row r="4" spans="1:8" ht="18" x14ac:dyDescent="0.25">
      <c r="C4" s="690" t="s">
        <v>6579</v>
      </c>
      <c r="D4" s="691"/>
      <c r="E4" s="691"/>
      <c r="F4" s="691"/>
      <c r="G4" s="691"/>
      <c r="H4" s="692"/>
    </row>
    <row r="5" spans="1:8" ht="15.75" thickBot="1" x14ac:dyDescent="0.3">
      <c r="C5" s="693" t="s">
        <v>6567</v>
      </c>
      <c r="D5" s="694"/>
      <c r="E5" s="694"/>
      <c r="F5" s="694"/>
      <c r="G5" s="694"/>
      <c r="H5" s="695"/>
    </row>
    <row r="6" spans="1:8" s="439" customFormat="1" ht="13.5" thickBot="1" x14ac:dyDescent="0.25">
      <c r="A6" s="437"/>
      <c r="C6" s="696" t="s">
        <v>212</v>
      </c>
      <c r="D6" s="697"/>
      <c r="E6" s="697"/>
      <c r="F6" s="399"/>
      <c r="G6" s="400">
        <v>2023</v>
      </c>
      <c r="H6" s="401">
        <v>2022</v>
      </c>
    </row>
    <row r="7" spans="1:8" s="439" customFormat="1" ht="12.75" x14ac:dyDescent="0.2">
      <c r="A7" s="437"/>
      <c r="C7" s="392"/>
      <c r="D7" s="393"/>
      <c r="E7" s="393"/>
      <c r="F7" s="394"/>
      <c r="G7" s="393"/>
      <c r="H7" s="459"/>
    </row>
    <row r="8" spans="1:8" ht="15" x14ac:dyDescent="0.2">
      <c r="C8" s="681" t="s">
        <v>25</v>
      </c>
      <c r="D8" s="682"/>
      <c r="E8" s="682"/>
      <c r="F8" s="682"/>
      <c r="G8" s="387"/>
      <c r="H8" s="460"/>
    </row>
    <row r="9" spans="1:8" s="440" customFormat="1" ht="28.35" customHeight="1" x14ac:dyDescent="0.2">
      <c r="A9" s="437"/>
      <c r="B9" s="580"/>
      <c r="C9" s="681" t="s">
        <v>157</v>
      </c>
      <c r="D9" s="682"/>
      <c r="E9" s="682"/>
      <c r="F9" s="682"/>
      <c r="G9" s="512">
        <v>2439835904.6599998</v>
      </c>
      <c r="H9" s="513">
        <v>3540135702.8099999</v>
      </c>
    </row>
    <row r="10" spans="1:8" ht="14.25" x14ac:dyDescent="0.2">
      <c r="C10" s="366"/>
      <c r="D10" s="686" t="s">
        <v>158</v>
      </c>
      <c r="E10" s="686"/>
      <c r="F10" s="686"/>
      <c r="G10" s="514">
        <v>1765974173.0999999</v>
      </c>
      <c r="H10" s="515">
        <v>2493114584.5300002</v>
      </c>
    </row>
    <row r="11" spans="1:8" ht="14.25" x14ac:dyDescent="0.2">
      <c r="C11" s="366"/>
      <c r="D11" s="686" t="s">
        <v>159</v>
      </c>
      <c r="E11" s="686"/>
      <c r="F11" s="686"/>
      <c r="G11" s="516">
        <v>0</v>
      </c>
      <c r="H11" s="515">
        <v>0</v>
      </c>
    </row>
    <row r="12" spans="1:8" ht="14.25" x14ac:dyDescent="0.2">
      <c r="C12" s="366"/>
      <c r="D12" s="686" t="s">
        <v>160</v>
      </c>
      <c r="E12" s="686"/>
      <c r="F12" s="686"/>
      <c r="G12" s="516">
        <v>0</v>
      </c>
      <c r="H12" s="515">
        <v>0</v>
      </c>
    </row>
    <row r="13" spans="1:8" ht="14.25" x14ac:dyDescent="0.2">
      <c r="C13" s="366"/>
      <c r="D13" s="686" t="s">
        <v>161</v>
      </c>
      <c r="E13" s="686"/>
      <c r="F13" s="686"/>
      <c r="G13" s="516">
        <v>209975880.13</v>
      </c>
      <c r="H13" s="515">
        <v>327228706.14999998</v>
      </c>
    </row>
    <row r="14" spans="1:8" ht="14.25" x14ac:dyDescent="0.2">
      <c r="C14" s="366"/>
      <c r="D14" s="686" t="s">
        <v>314</v>
      </c>
      <c r="E14" s="686"/>
      <c r="F14" s="686"/>
      <c r="G14" s="516">
        <v>175163426.34999999</v>
      </c>
      <c r="H14" s="515">
        <v>283190139.74000001</v>
      </c>
    </row>
    <row r="15" spans="1:8" ht="14.25" x14ac:dyDescent="0.2">
      <c r="C15" s="366"/>
      <c r="D15" s="686" t="s">
        <v>320</v>
      </c>
      <c r="E15" s="686"/>
      <c r="F15" s="686"/>
      <c r="G15" s="516">
        <v>288722425.07999998</v>
      </c>
      <c r="H15" s="515">
        <v>436602272.38999999</v>
      </c>
    </row>
    <row r="16" spans="1:8" ht="14.25" x14ac:dyDescent="0.2">
      <c r="C16" s="366"/>
      <c r="D16" s="686" t="s">
        <v>6550</v>
      </c>
      <c r="E16" s="686"/>
      <c r="F16" s="686"/>
      <c r="G16" s="516">
        <v>0</v>
      </c>
      <c r="H16" s="515">
        <v>0</v>
      </c>
    </row>
    <row r="17" spans="1:8" ht="14.25" x14ac:dyDescent="0.2">
      <c r="C17" s="389"/>
      <c r="D17" s="680"/>
      <c r="E17" s="680"/>
      <c r="F17" s="680"/>
      <c r="G17" s="516"/>
      <c r="H17" s="515"/>
    </row>
    <row r="18" spans="1:8" ht="42.95" customHeight="1" x14ac:dyDescent="0.2">
      <c r="C18" s="681" t="s">
        <v>6551</v>
      </c>
      <c r="D18" s="682"/>
      <c r="E18" s="682"/>
      <c r="F18" s="682"/>
      <c r="G18" s="517">
        <v>2912882453.21</v>
      </c>
      <c r="H18" s="518">
        <v>4633564462.4700003</v>
      </c>
    </row>
    <row r="19" spans="1:8" ht="33" customHeight="1" x14ac:dyDescent="0.2">
      <c r="A19" s="581"/>
      <c r="C19" s="389"/>
      <c r="D19" s="680" t="s">
        <v>6552</v>
      </c>
      <c r="E19" s="680"/>
      <c r="F19" s="680"/>
      <c r="G19" s="516">
        <v>2544596595.8299999</v>
      </c>
      <c r="H19" s="519">
        <v>4059192055.73</v>
      </c>
    </row>
    <row r="20" spans="1:8" ht="27" customHeight="1" x14ac:dyDescent="0.2">
      <c r="A20" s="581"/>
      <c r="C20" s="389"/>
      <c r="D20" s="680" t="s">
        <v>6553</v>
      </c>
      <c r="E20" s="680"/>
      <c r="F20" s="680"/>
      <c r="G20" s="516">
        <v>368285857.38</v>
      </c>
      <c r="H20" s="519">
        <v>574372406.74000001</v>
      </c>
    </row>
    <row r="21" spans="1:8" s="440" customFormat="1" ht="28.35" customHeight="1" x14ac:dyDescent="0.2">
      <c r="A21" s="437"/>
      <c r="B21" s="580"/>
      <c r="C21" s="681" t="s">
        <v>169</v>
      </c>
      <c r="D21" s="682"/>
      <c r="E21" s="682"/>
      <c r="F21" s="682"/>
      <c r="G21" s="512">
        <v>30860.83</v>
      </c>
      <c r="H21" s="513">
        <v>50089769.719999999</v>
      </c>
    </row>
    <row r="22" spans="1:8" ht="12.75" customHeight="1" x14ac:dyDescent="0.2">
      <c r="A22" s="581"/>
      <c r="B22" s="432"/>
      <c r="C22" s="389"/>
      <c r="D22" s="680" t="s">
        <v>170</v>
      </c>
      <c r="E22" s="680"/>
      <c r="F22" s="680"/>
      <c r="G22" s="516">
        <v>0</v>
      </c>
      <c r="H22" s="515">
        <v>0</v>
      </c>
    </row>
    <row r="23" spans="1:8" ht="14.25" x14ac:dyDescent="0.2">
      <c r="A23" s="581"/>
      <c r="C23" s="389"/>
      <c r="D23" s="680" t="s">
        <v>171</v>
      </c>
      <c r="E23" s="680"/>
      <c r="F23" s="680"/>
      <c r="G23" s="516">
        <v>0</v>
      </c>
      <c r="H23" s="515">
        <v>0</v>
      </c>
    </row>
    <row r="24" spans="1:8" ht="28.5" customHeight="1" x14ac:dyDescent="0.2">
      <c r="A24" s="581"/>
      <c r="C24" s="389"/>
      <c r="D24" s="680" t="s">
        <v>172</v>
      </c>
      <c r="E24" s="680"/>
      <c r="F24" s="680"/>
      <c r="G24" s="516">
        <v>0</v>
      </c>
      <c r="H24" s="515">
        <v>0</v>
      </c>
    </row>
    <row r="25" spans="1:8" ht="14.25" x14ac:dyDescent="0.2">
      <c r="A25" s="581"/>
      <c r="C25" s="389"/>
      <c r="D25" s="680" t="s">
        <v>173</v>
      </c>
      <c r="E25" s="680"/>
      <c r="F25" s="680"/>
      <c r="G25" s="516">
        <v>0</v>
      </c>
      <c r="H25" s="515">
        <v>49220918.780000001</v>
      </c>
    </row>
    <row r="26" spans="1:8" ht="14.25" x14ac:dyDescent="0.2">
      <c r="A26" s="581"/>
      <c r="C26" s="389"/>
      <c r="D26" s="680" t="s">
        <v>174</v>
      </c>
      <c r="E26" s="680"/>
      <c r="F26" s="680"/>
      <c r="G26" s="516">
        <v>30860.83</v>
      </c>
      <c r="H26" s="515">
        <v>868850.94</v>
      </c>
    </row>
    <row r="27" spans="1:8" ht="14.25" x14ac:dyDescent="0.2">
      <c r="C27" s="389"/>
      <c r="D27" s="388"/>
      <c r="E27" s="388"/>
      <c r="F27" s="388"/>
      <c r="G27" s="516"/>
      <c r="H27" s="515"/>
    </row>
    <row r="28" spans="1:8" s="440" customFormat="1" ht="28.35" customHeight="1" x14ac:dyDescent="0.2">
      <c r="A28" s="437"/>
      <c r="B28" s="580"/>
      <c r="C28" s="681" t="s">
        <v>175</v>
      </c>
      <c r="D28" s="682"/>
      <c r="E28" s="682"/>
      <c r="F28" s="682"/>
      <c r="G28" s="512">
        <v>5352749218.6999998</v>
      </c>
      <c r="H28" s="513">
        <v>8223789935</v>
      </c>
    </row>
    <row r="29" spans="1:8" s="423" customFormat="1" ht="14.25" x14ac:dyDescent="0.2">
      <c r="A29" s="432"/>
      <c r="B29" s="582"/>
      <c r="C29" s="419"/>
      <c r="D29" s="420"/>
      <c r="E29" s="420"/>
      <c r="F29" s="420"/>
      <c r="G29" s="520"/>
      <c r="H29" s="521"/>
    </row>
    <row r="30" spans="1:8" ht="15" x14ac:dyDescent="0.2">
      <c r="C30" s="684" t="s">
        <v>176</v>
      </c>
      <c r="D30" s="685"/>
      <c r="E30" s="685"/>
      <c r="F30" s="685"/>
      <c r="G30" s="516"/>
      <c r="H30" s="522"/>
    </row>
    <row r="31" spans="1:8" s="440" customFormat="1" ht="28.35" customHeight="1" x14ac:dyDescent="0.2">
      <c r="A31" s="437"/>
      <c r="B31" s="580"/>
      <c r="C31" s="681" t="s">
        <v>177</v>
      </c>
      <c r="D31" s="682"/>
      <c r="E31" s="682"/>
      <c r="F31" s="682"/>
      <c r="G31" s="512">
        <v>2662579036.9899998</v>
      </c>
      <c r="H31" s="513">
        <v>4905491590.0599995</v>
      </c>
    </row>
    <row r="32" spans="1:8" ht="14.25" x14ac:dyDescent="0.2">
      <c r="C32" s="389"/>
      <c r="D32" s="680" t="s">
        <v>178</v>
      </c>
      <c r="E32" s="680"/>
      <c r="F32" s="680"/>
      <c r="G32" s="516">
        <v>1040758337.36</v>
      </c>
      <c r="H32" s="523">
        <v>2029035920.5899999</v>
      </c>
    </row>
    <row r="33" spans="1:8" ht="14.25" x14ac:dyDescent="0.2">
      <c r="C33" s="389"/>
      <c r="D33" s="680" t="s">
        <v>179</v>
      </c>
      <c r="E33" s="680"/>
      <c r="F33" s="680"/>
      <c r="G33" s="516">
        <v>408698315.69</v>
      </c>
      <c r="H33" s="523">
        <v>796722081.94000006</v>
      </c>
    </row>
    <row r="34" spans="1:8" ht="14.25" x14ac:dyDescent="0.2">
      <c r="C34" s="389"/>
      <c r="D34" s="680" t="s">
        <v>180</v>
      </c>
      <c r="E34" s="680"/>
      <c r="F34" s="680"/>
      <c r="G34" s="516">
        <v>1213122383.9400001</v>
      </c>
      <c r="H34" s="523">
        <v>2079733587.53</v>
      </c>
    </row>
    <row r="35" spans="1:8" s="440" customFormat="1" ht="28.35" customHeight="1" x14ac:dyDescent="0.2">
      <c r="A35" s="437"/>
      <c r="B35" s="580"/>
      <c r="C35" s="681" t="s">
        <v>168</v>
      </c>
      <c r="D35" s="682"/>
      <c r="E35" s="682"/>
      <c r="F35" s="682"/>
      <c r="G35" s="512">
        <v>316600964.11000001</v>
      </c>
      <c r="H35" s="513">
        <v>672086675.48000002</v>
      </c>
    </row>
    <row r="36" spans="1:8" ht="14.25" x14ac:dyDescent="0.2">
      <c r="C36" s="389"/>
      <c r="D36" s="680" t="s">
        <v>181</v>
      </c>
      <c r="E36" s="680"/>
      <c r="F36" s="680"/>
      <c r="G36" s="516">
        <v>0</v>
      </c>
      <c r="H36" s="522">
        <v>0</v>
      </c>
    </row>
    <row r="37" spans="1:8" ht="14.25" x14ac:dyDescent="0.2">
      <c r="C37" s="389"/>
      <c r="D37" s="680" t="s">
        <v>182</v>
      </c>
      <c r="E37" s="680"/>
      <c r="F37" s="680"/>
      <c r="G37" s="516">
        <v>38652340</v>
      </c>
      <c r="H37" s="522">
        <v>79646068.150000006</v>
      </c>
    </row>
    <row r="38" spans="1:8" ht="14.25" x14ac:dyDescent="0.2">
      <c r="C38" s="389"/>
      <c r="D38" s="680" t="s">
        <v>183</v>
      </c>
      <c r="E38" s="680"/>
      <c r="F38" s="680"/>
      <c r="G38" s="516">
        <v>13000000</v>
      </c>
      <c r="H38" s="522">
        <v>3000000</v>
      </c>
    </row>
    <row r="39" spans="1:8" ht="14.25" x14ac:dyDescent="0.2">
      <c r="C39" s="389"/>
      <c r="D39" s="680" t="s">
        <v>184</v>
      </c>
      <c r="E39" s="680"/>
      <c r="F39" s="680"/>
      <c r="G39" s="516">
        <v>30857462.68</v>
      </c>
      <c r="H39" s="522">
        <v>80301179.329999998</v>
      </c>
    </row>
    <row r="40" spans="1:8" ht="14.25" x14ac:dyDescent="0.2">
      <c r="C40" s="389"/>
      <c r="D40" s="680" t="s">
        <v>185</v>
      </c>
      <c r="E40" s="680"/>
      <c r="F40" s="680"/>
      <c r="G40" s="516">
        <v>226091161.43000001</v>
      </c>
      <c r="H40" s="522">
        <v>485799684.39999998</v>
      </c>
    </row>
    <row r="41" spans="1:8" ht="14.25" x14ac:dyDescent="0.2">
      <c r="C41" s="389"/>
      <c r="D41" s="680" t="s">
        <v>186</v>
      </c>
      <c r="E41" s="680"/>
      <c r="F41" s="680"/>
      <c r="G41" s="516">
        <v>8000000</v>
      </c>
      <c r="H41" s="522">
        <v>23339743.600000001</v>
      </c>
    </row>
    <row r="42" spans="1:8" ht="14.25" x14ac:dyDescent="0.2">
      <c r="C42" s="389"/>
      <c r="D42" s="680" t="s">
        <v>187</v>
      </c>
      <c r="E42" s="680"/>
      <c r="F42" s="680"/>
      <c r="G42" s="516">
        <v>0</v>
      </c>
      <c r="H42" s="522">
        <v>0</v>
      </c>
    </row>
    <row r="43" spans="1:8" ht="14.25" x14ac:dyDescent="0.2">
      <c r="C43" s="389"/>
      <c r="D43" s="680" t="s">
        <v>188</v>
      </c>
      <c r="E43" s="680"/>
      <c r="F43" s="680"/>
      <c r="G43" s="516">
        <v>0</v>
      </c>
      <c r="H43" s="522">
        <v>0</v>
      </c>
    </row>
    <row r="44" spans="1:8" ht="14.25" x14ac:dyDescent="0.2">
      <c r="C44" s="389"/>
      <c r="D44" s="680" t="s">
        <v>189</v>
      </c>
      <c r="E44" s="680"/>
      <c r="F44" s="680"/>
      <c r="G44" s="516">
        <v>0</v>
      </c>
      <c r="H44" s="522">
        <v>0</v>
      </c>
    </row>
    <row r="45" spans="1:8" ht="14.25" x14ac:dyDescent="0.2">
      <c r="C45" s="448"/>
      <c r="D45" s="388"/>
      <c r="E45" s="388"/>
      <c r="F45" s="388"/>
      <c r="G45" s="524"/>
      <c r="H45" s="522"/>
    </row>
    <row r="46" spans="1:8" s="440" customFormat="1" ht="28.35" customHeight="1" x14ac:dyDescent="0.2">
      <c r="A46" s="437"/>
      <c r="B46" s="580"/>
      <c r="C46" s="681" t="s">
        <v>190</v>
      </c>
      <c r="D46" s="682"/>
      <c r="E46" s="682"/>
      <c r="F46" s="682"/>
      <c r="G46" s="512">
        <v>23849102.969999999</v>
      </c>
      <c r="H46" s="513">
        <v>74165379.409999996</v>
      </c>
    </row>
    <row r="47" spans="1:8" ht="14.25" x14ac:dyDescent="0.2">
      <c r="C47" s="389"/>
      <c r="D47" s="680" t="s">
        <v>191</v>
      </c>
      <c r="E47" s="680"/>
      <c r="F47" s="680"/>
      <c r="G47" s="516">
        <v>0</v>
      </c>
      <c r="H47" s="522">
        <v>0</v>
      </c>
    </row>
    <row r="48" spans="1:8" ht="14.25" x14ac:dyDescent="0.2">
      <c r="C48" s="389"/>
      <c r="D48" s="680" t="s">
        <v>91</v>
      </c>
      <c r="E48" s="680"/>
      <c r="F48" s="680"/>
      <c r="G48" s="516">
        <v>0</v>
      </c>
      <c r="H48" s="522">
        <v>0</v>
      </c>
    </row>
    <row r="49" spans="1:8" ht="14.25" x14ac:dyDescent="0.2">
      <c r="C49" s="389"/>
      <c r="D49" s="680" t="s">
        <v>192</v>
      </c>
      <c r="E49" s="680"/>
      <c r="F49" s="680"/>
      <c r="G49" s="516">
        <v>23849102.969999999</v>
      </c>
      <c r="H49" s="522">
        <v>74165379.409999996</v>
      </c>
    </row>
    <row r="50" spans="1:8" ht="14.25" x14ac:dyDescent="0.2">
      <c r="C50" s="367"/>
      <c r="D50" s="388"/>
      <c r="E50" s="388"/>
      <c r="F50" s="388"/>
      <c r="G50" s="516"/>
      <c r="H50" s="522"/>
    </row>
    <row r="51" spans="1:8" s="447" customFormat="1" ht="28.35" customHeight="1" x14ac:dyDescent="0.2">
      <c r="A51" s="583"/>
      <c r="B51" s="584"/>
      <c r="C51" s="681" t="s">
        <v>193</v>
      </c>
      <c r="D51" s="682"/>
      <c r="E51" s="682"/>
      <c r="F51" s="682"/>
      <c r="G51" s="512">
        <v>96219993.900000006</v>
      </c>
      <c r="H51" s="513">
        <v>195724189.5</v>
      </c>
    </row>
    <row r="52" spans="1:8" ht="14.25" x14ac:dyDescent="0.2">
      <c r="C52" s="389"/>
      <c r="D52" s="680" t="s">
        <v>194</v>
      </c>
      <c r="E52" s="680"/>
      <c r="F52" s="680"/>
      <c r="G52" s="516">
        <v>96219993.900000006</v>
      </c>
      <c r="H52" s="522">
        <v>195724189.5</v>
      </c>
    </row>
    <row r="53" spans="1:8" ht="14.25" x14ac:dyDescent="0.2">
      <c r="C53" s="389"/>
      <c r="D53" s="680" t="s">
        <v>195</v>
      </c>
      <c r="E53" s="680"/>
      <c r="F53" s="680"/>
      <c r="G53" s="516">
        <v>0</v>
      </c>
      <c r="H53" s="522">
        <v>0</v>
      </c>
    </row>
    <row r="54" spans="1:8" ht="14.25" x14ac:dyDescent="0.2">
      <c r="C54" s="389"/>
      <c r="D54" s="680" t="s">
        <v>196</v>
      </c>
      <c r="E54" s="680"/>
      <c r="F54" s="680"/>
      <c r="G54" s="516">
        <v>0</v>
      </c>
      <c r="H54" s="522">
        <v>0</v>
      </c>
    </row>
    <row r="55" spans="1:8" ht="14.25" x14ac:dyDescent="0.2">
      <c r="C55" s="389"/>
      <c r="D55" s="680" t="s">
        <v>197</v>
      </c>
      <c r="E55" s="680"/>
      <c r="F55" s="680"/>
      <c r="G55" s="516">
        <v>0</v>
      </c>
      <c r="H55" s="522">
        <v>0</v>
      </c>
    </row>
    <row r="56" spans="1:8" ht="14.25" x14ac:dyDescent="0.2">
      <c r="C56" s="389"/>
      <c r="D56" s="680" t="s">
        <v>198</v>
      </c>
      <c r="E56" s="680"/>
      <c r="F56" s="680"/>
      <c r="G56" s="516">
        <v>0</v>
      </c>
      <c r="H56" s="522">
        <v>0</v>
      </c>
    </row>
    <row r="57" spans="1:8" s="447" customFormat="1" ht="28.35" customHeight="1" x14ac:dyDescent="0.2">
      <c r="A57" s="583"/>
      <c r="B57" s="584"/>
      <c r="C57" s="681" t="s">
        <v>199</v>
      </c>
      <c r="D57" s="682"/>
      <c r="E57" s="682"/>
      <c r="F57" s="682"/>
      <c r="G57" s="512">
        <v>230947860</v>
      </c>
      <c r="H57" s="513">
        <v>345958231.32999998</v>
      </c>
    </row>
    <row r="58" spans="1:8" ht="28.5" customHeight="1" x14ac:dyDescent="0.2">
      <c r="C58" s="389"/>
      <c r="D58" s="680" t="s">
        <v>200</v>
      </c>
      <c r="E58" s="680"/>
      <c r="F58" s="680"/>
      <c r="G58" s="516">
        <v>218577507.56</v>
      </c>
      <c r="H58" s="522">
        <v>345958167.38</v>
      </c>
    </row>
    <row r="59" spans="1:8" ht="14.25" x14ac:dyDescent="0.2">
      <c r="C59" s="389"/>
      <c r="D59" s="680" t="s">
        <v>201</v>
      </c>
      <c r="E59" s="680"/>
      <c r="F59" s="680"/>
      <c r="G59" s="516">
        <v>12370332.189999999</v>
      </c>
      <c r="H59" s="522">
        <v>0</v>
      </c>
    </row>
    <row r="60" spans="1:8" ht="14.25" x14ac:dyDescent="0.2">
      <c r="C60" s="389"/>
      <c r="D60" s="680" t="s">
        <v>202</v>
      </c>
      <c r="E60" s="680"/>
      <c r="F60" s="680"/>
      <c r="G60" s="516">
        <v>0</v>
      </c>
      <c r="H60" s="522">
        <v>0</v>
      </c>
    </row>
    <row r="61" spans="1:8" ht="14.25" x14ac:dyDescent="0.2">
      <c r="C61" s="389"/>
      <c r="D61" s="680" t="s">
        <v>205</v>
      </c>
      <c r="E61" s="680"/>
      <c r="F61" s="680"/>
      <c r="G61" s="516">
        <v>20.25</v>
      </c>
      <c r="H61" s="515">
        <v>63.95</v>
      </c>
    </row>
    <row r="62" spans="1:8" s="447" customFormat="1" ht="28.35" customHeight="1" x14ac:dyDescent="0.2">
      <c r="A62" s="583"/>
      <c r="B62" s="584"/>
      <c r="C62" s="681" t="s">
        <v>206</v>
      </c>
      <c r="D62" s="682"/>
      <c r="E62" s="682"/>
      <c r="F62" s="682"/>
      <c r="G62" s="512">
        <v>42917370.649999999</v>
      </c>
      <c r="H62" s="513">
        <v>207283323.31</v>
      </c>
    </row>
    <row r="63" spans="1:8" ht="14.25" x14ac:dyDescent="0.2">
      <c r="C63" s="389"/>
      <c r="D63" s="680" t="s">
        <v>207</v>
      </c>
      <c r="E63" s="680"/>
      <c r="F63" s="680"/>
      <c r="G63" s="516">
        <v>42917370.649999999</v>
      </c>
      <c r="H63" s="515">
        <v>207283323.31</v>
      </c>
    </row>
    <row r="64" spans="1:8" ht="14.25" x14ac:dyDescent="0.2">
      <c r="C64" s="683"/>
      <c r="D64" s="680"/>
      <c r="E64" s="680"/>
      <c r="F64" s="680"/>
      <c r="G64" s="516"/>
      <c r="H64" s="522"/>
    </row>
    <row r="65" spans="1:8" ht="15" x14ac:dyDescent="0.2">
      <c r="C65" s="684" t="s">
        <v>208</v>
      </c>
      <c r="D65" s="685"/>
      <c r="E65" s="685"/>
      <c r="F65" s="685"/>
      <c r="G65" s="525">
        <v>3373114328.6199999</v>
      </c>
      <c r="H65" s="526">
        <v>6400709389.0899992</v>
      </c>
    </row>
    <row r="66" spans="1:8" ht="15" x14ac:dyDescent="0.2">
      <c r="C66" s="389"/>
      <c r="D66" s="388"/>
      <c r="E66" s="388"/>
      <c r="F66" s="388"/>
      <c r="G66" s="516"/>
      <c r="H66" s="526"/>
    </row>
    <row r="67" spans="1:8" ht="15" x14ac:dyDescent="0.2">
      <c r="C67" s="684" t="s">
        <v>209</v>
      </c>
      <c r="D67" s="685"/>
      <c r="E67" s="685"/>
      <c r="F67" s="685"/>
      <c r="G67" s="525">
        <v>1979634890.0799999</v>
      </c>
      <c r="H67" s="526">
        <v>1823080545.9100008</v>
      </c>
    </row>
    <row r="68" spans="1:8" s="443" customFormat="1" ht="17.25" thickBot="1" x14ac:dyDescent="0.25">
      <c r="A68" s="585"/>
      <c r="B68" s="445"/>
      <c r="C68" s="424"/>
      <c r="D68" s="425"/>
      <c r="E68" s="425"/>
      <c r="F68" s="444"/>
      <c r="G68" s="455"/>
      <c r="H68" s="461"/>
    </row>
    <row r="69" spans="1:8" ht="15" x14ac:dyDescent="0.2">
      <c r="B69" s="586"/>
      <c r="C69" s="679" t="s">
        <v>6564</v>
      </c>
      <c r="D69" s="679"/>
      <c r="E69" s="679"/>
      <c r="F69" s="679"/>
      <c r="G69" s="679"/>
      <c r="H69" s="679"/>
    </row>
  </sheetData>
  <mergeCells count="61">
    <mergeCell ref="D10:F10"/>
    <mergeCell ref="C2:H2"/>
    <mergeCell ref="C3:H3"/>
    <mergeCell ref="C4:H4"/>
    <mergeCell ref="C8:F8"/>
    <mergeCell ref="C9:F9"/>
    <mergeCell ref="C6:E6"/>
    <mergeCell ref="C5:H5"/>
    <mergeCell ref="D37:F37"/>
    <mergeCell ref="D38:F38"/>
    <mergeCell ref="D22:F22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D20:F20"/>
    <mergeCell ref="C21:F21"/>
    <mergeCell ref="D36:F36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34:F34"/>
    <mergeCell ref="C35:F35"/>
    <mergeCell ref="D39:F39"/>
    <mergeCell ref="D40:F40"/>
    <mergeCell ref="D41:F41"/>
    <mergeCell ref="D42:F42"/>
    <mergeCell ref="D43:F43"/>
    <mergeCell ref="D44:F44"/>
    <mergeCell ref="C46:F46"/>
    <mergeCell ref="D47:F47"/>
    <mergeCell ref="D48:F48"/>
    <mergeCell ref="C67:F67"/>
    <mergeCell ref="D52:F52"/>
    <mergeCell ref="D53:F53"/>
    <mergeCell ref="D54:F54"/>
    <mergeCell ref="D55:F55"/>
    <mergeCell ref="D56:F56"/>
    <mergeCell ref="C57:F57"/>
    <mergeCell ref="D58:F58"/>
    <mergeCell ref="D59:F59"/>
    <mergeCell ref="D60:F60"/>
    <mergeCell ref="C51:F51"/>
    <mergeCell ref="D49:F49"/>
    <mergeCell ref="C69:H69"/>
    <mergeCell ref="D61:F61"/>
    <mergeCell ref="C62:F62"/>
    <mergeCell ref="D63:F63"/>
    <mergeCell ref="C64:F64"/>
    <mergeCell ref="C65:F65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B4" sqref="B4:D4"/>
    </sheetView>
  </sheetViews>
  <sheetFormatPr baseColWidth="10" defaultColWidth="11.42578125" defaultRowHeight="14.25" customHeight="1" x14ac:dyDescent="0.2"/>
  <cols>
    <col min="1" max="1" width="1.7109375" style="430" customWidth="1"/>
    <col min="2" max="2" width="78.28515625" style="431" customWidth="1"/>
    <col min="3" max="4" width="20.5703125" style="431" bestFit="1" customWidth="1"/>
    <col min="5" max="5" width="1.7109375" style="431" customWidth="1"/>
    <col min="6" max="16384" width="11.42578125" style="431"/>
  </cols>
  <sheetData>
    <row r="1" spans="1:4" s="429" customFormat="1" ht="14.25" customHeight="1" thickBot="1" x14ac:dyDescent="0.25">
      <c r="A1" s="426"/>
      <c r="B1" s="427"/>
      <c r="C1" s="428"/>
      <c r="D1" s="427"/>
    </row>
    <row r="2" spans="1:4" s="429" customFormat="1" ht="18" x14ac:dyDescent="0.2">
      <c r="A2" s="426"/>
      <c r="B2" s="603" t="s">
        <v>47</v>
      </c>
      <c r="C2" s="604"/>
      <c r="D2" s="605"/>
    </row>
    <row r="3" spans="1:4" s="429" customFormat="1" ht="18" x14ac:dyDescent="0.2">
      <c r="A3" s="426"/>
      <c r="B3" s="698" t="s">
        <v>238</v>
      </c>
      <c r="C3" s="699"/>
      <c r="D3" s="700"/>
    </row>
    <row r="4" spans="1:4" s="429" customFormat="1" ht="18" x14ac:dyDescent="0.2">
      <c r="A4" s="426"/>
      <c r="B4" s="698" t="s">
        <v>6580</v>
      </c>
      <c r="C4" s="699"/>
      <c r="D4" s="700"/>
    </row>
    <row r="5" spans="1:4" s="429" customFormat="1" ht="15.75" thickBot="1" x14ac:dyDescent="0.25">
      <c r="A5" s="426"/>
      <c r="B5" s="701" t="s">
        <v>6567</v>
      </c>
      <c r="C5" s="702"/>
      <c r="D5" s="703"/>
    </row>
    <row r="6" spans="1:4" s="429" customFormat="1" ht="14.25" customHeight="1" thickBot="1" x14ac:dyDescent="0.25">
      <c r="A6" s="426"/>
      <c r="B6" s="403" t="s">
        <v>6566</v>
      </c>
      <c r="C6" s="402" t="s">
        <v>214</v>
      </c>
      <c r="D6" s="404" t="s">
        <v>218</v>
      </c>
    </row>
    <row r="7" spans="1:4" s="429" customFormat="1" ht="15" x14ac:dyDescent="0.2">
      <c r="A7" s="426"/>
      <c r="B7" s="376" t="s">
        <v>0</v>
      </c>
      <c r="C7" s="527">
        <v>179216445.98000002</v>
      </c>
      <c r="D7" s="528">
        <v>1979783948.8200014</v>
      </c>
    </row>
    <row r="8" spans="1:4" s="429" customFormat="1" ht="15.75" x14ac:dyDescent="0.25">
      <c r="A8" s="426"/>
      <c r="B8" s="377" t="s">
        <v>50</v>
      </c>
      <c r="C8" s="529">
        <v>0</v>
      </c>
      <c r="D8" s="530">
        <v>1261490868.6700001</v>
      </c>
    </row>
    <row r="9" spans="1:4" s="429" customFormat="1" ht="15" x14ac:dyDescent="0.2">
      <c r="A9" s="426" t="s">
        <v>1</v>
      </c>
      <c r="B9" s="378" t="s">
        <v>52</v>
      </c>
      <c r="C9" s="531">
        <v>0</v>
      </c>
      <c r="D9" s="532">
        <v>1259760601.8500001</v>
      </c>
    </row>
    <row r="10" spans="1:4" s="429" customFormat="1" ht="15" x14ac:dyDescent="0.2">
      <c r="A10" s="426" t="s">
        <v>2</v>
      </c>
      <c r="B10" s="378" t="s">
        <v>54</v>
      </c>
      <c r="C10" s="531">
        <v>0</v>
      </c>
      <c r="D10" s="533">
        <v>1730266.8200000003</v>
      </c>
    </row>
    <row r="11" spans="1:4" s="429" customFormat="1" ht="14.25" customHeight="1" x14ac:dyDescent="0.2">
      <c r="A11" s="426" t="s">
        <v>3</v>
      </c>
      <c r="B11" s="378" t="s">
        <v>56</v>
      </c>
      <c r="C11" s="531">
        <v>0</v>
      </c>
      <c r="D11" s="533">
        <v>0</v>
      </c>
    </row>
    <row r="12" spans="1:4" s="429" customFormat="1" ht="14.25" customHeight="1" x14ac:dyDescent="0.2">
      <c r="A12" s="426" t="s">
        <v>105</v>
      </c>
      <c r="B12" s="378" t="s">
        <v>239</v>
      </c>
      <c r="C12" s="531">
        <v>0</v>
      </c>
      <c r="D12" s="532">
        <v>0</v>
      </c>
    </row>
    <row r="13" spans="1:4" s="429" customFormat="1" ht="14.25" customHeight="1" x14ac:dyDescent="0.2">
      <c r="A13" s="426" t="s">
        <v>106</v>
      </c>
      <c r="B13" s="378" t="s">
        <v>60</v>
      </c>
      <c r="C13" s="531">
        <v>0</v>
      </c>
      <c r="D13" s="532">
        <v>0</v>
      </c>
    </row>
    <row r="14" spans="1:4" s="429" customFormat="1" ht="14.25" customHeight="1" x14ac:dyDescent="0.2">
      <c r="A14" s="426" t="s">
        <v>107</v>
      </c>
      <c r="B14" s="378" t="s">
        <v>62</v>
      </c>
      <c r="C14" s="531">
        <v>0</v>
      </c>
      <c r="D14" s="532">
        <v>0</v>
      </c>
    </row>
    <row r="15" spans="1:4" s="429" customFormat="1" ht="15" x14ac:dyDescent="0.2">
      <c r="A15" s="426" t="s">
        <v>108</v>
      </c>
      <c r="B15" s="378" t="s">
        <v>240</v>
      </c>
      <c r="C15" s="531">
        <v>0</v>
      </c>
      <c r="D15" s="532">
        <v>0</v>
      </c>
    </row>
    <row r="16" spans="1:4" ht="13.5" customHeight="1" x14ac:dyDescent="0.2">
      <c r="B16" s="379"/>
      <c r="C16" s="534"/>
      <c r="D16" s="535"/>
    </row>
    <row r="17" spans="1:4" ht="15" x14ac:dyDescent="0.2">
      <c r="B17" s="380" t="s">
        <v>69</v>
      </c>
      <c r="C17" s="536">
        <v>179216445.98000002</v>
      </c>
      <c r="D17" s="537">
        <v>718293080.15000129</v>
      </c>
    </row>
    <row r="18" spans="1:4" ht="14.25" customHeight="1" x14ac:dyDescent="0.2">
      <c r="A18" s="430" t="s">
        <v>4</v>
      </c>
      <c r="B18" s="378" t="s">
        <v>71</v>
      </c>
      <c r="C18" s="531">
        <v>0</v>
      </c>
      <c r="D18" s="532">
        <v>195460725.47000003</v>
      </c>
    </row>
    <row r="19" spans="1:4" ht="14.25" customHeight="1" x14ac:dyDescent="0.2">
      <c r="A19" s="430" t="s">
        <v>109</v>
      </c>
      <c r="B19" s="378" t="s">
        <v>73</v>
      </c>
      <c r="C19" s="531">
        <v>0</v>
      </c>
      <c r="D19" s="532">
        <v>0</v>
      </c>
    </row>
    <row r="20" spans="1:4" ht="14.25" customHeight="1" x14ac:dyDescent="0.2">
      <c r="A20" s="430" t="s">
        <v>6</v>
      </c>
      <c r="B20" s="378" t="s">
        <v>75</v>
      </c>
      <c r="C20" s="531">
        <v>0</v>
      </c>
      <c r="D20" s="532">
        <v>411559747.97000122</v>
      </c>
    </row>
    <row r="21" spans="1:4" ht="14.25" customHeight="1" x14ac:dyDescent="0.2">
      <c r="A21" s="430" t="s">
        <v>7</v>
      </c>
      <c r="B21" s="378" t="s">
        <v>77</v>
      </c>
      <c r="C21" s="531">
        <v>0</v>
      </c>
      <c r="D21" s="532">
        <v>85916022.480000019</v>
      </c>
    </row>
    <row r="22" spans="1:4" ht="14.25" customHeight="1" x14ac:dyDescent="0.2">
      <c r="A22" s="430" t="s">
        <v>8</v>
      </c>
      <c r="B22" s="378" t="s">
        <v>79</v>
      </c>
      <c r="C22" s="531">
        <v>0</v>
      </c>
      <c r="D22" s="532">
        <v>12054720</v>
      </c>
    </row>
    <row r="23" spans="1:4" ht="14.25" customHeight="1" x14ac:dyDescent="0.2">
      <c r="A23" s="430" t="s">
        <v>10</v>
      </c>
      <c r="B23" s="378" t="s">
        <v>81</v>
      </c>
      <c r="C23" s="531">
        <v>179216445.98000002</v>
      </c>
      <c r="D23" s="532">
        <v>0</v>
      </c>
    </row>
    <row r="24" spans="1:4" ht="14.25" customHeight="1" x14ac:dyDescent="0.2">
      <c r="A24" s="430" t="s">
        <v>11</v>
      </c>
      <c r="B24" s="378" t="s">
        <v>83</v>
      </c>
      <c r="C24" s="531">
        <v>0</v>
      </c>
      <c r="D24" s="532">
        <v>13291864.229999989</v>
      </c>
    </row>
    <row r="25" spans="1:4" ht="14.25" customHeight="1" x14ac:dyDescent="0.2">
      <c r="A25" s="430" t="s">
        <v>110</v>
      </c>
      <c r="B25" s="378" t="s">
        <v>85</v>
      </c>
      <c r="C25" s="531">
        <v>0</v>
      </c>
      <c r="D25" s="532">
        <v>0</v>
      </c>
    </row>
    <row r="26" spans="1:4" ht="14.25" customHeight="1" x14ac:dyDescent="0.2">
      <c r="A26" s="430" t="s">
        <v>111</v>
      </c>
      <c r="B26" s="378" t="s">
        <v>86</v>
      </c>
      <c r="C26" s="531">
        <v>0</v>
      </c>
      <c r="D26" s="532">
        <v>10000</v>
      </c>
    </row>
    <row r="27" spans="1:4" ht="8.25" customHeight="1" x14ac:dyDescent="0.2">
      <c r="B27" s="379"/>
      <c r="C27" s="534"/>
      <c r="D27" s="535"/>
    </row>
    <row r="28" spans="1:4" ht="14.25" customHeight="1" x14ac:dyDescent="0.2">
      <c r="B28" s="380" t="s">
        <v>14</v>
      </c>
      <c r="C28" s="536">
        <v>98170211.00999999</v>
      </c>
      <c r="D28" s="537">
        <v>19684411.050000191</v>
      </c>
    </row>
    <row r="29" spans="1:4" ht="14.25" customHeight="1" x14ac:dyDescent="0.2">
      <c r="B29" s="380" t="s">
        <v>51</v>
      </c>
      <c r="C29" s="536">
        <v>98168157.099999994</v>
      </c>
      <c r="D29" s="537">
        <v>0</v>
      </c>
    </row>
    <row r="30" spans="1:4" ht="14.25" customHeight="1" x14ac:dyDescent="0.2">
      <c r="A30" s="430" t="s">
        <v>15</v>
      </c>
      <c r="B30" s="378" t="s">
        <v>53</v>
      </c>
      <c r="C30" s="531">
        <v>81759557.069999993</v>
      </c>
      <c r="D30" s="532">
        <v>0</v>
      </c>
    </row>
    <row r="31" spans="1:4" ht="14.25" customHeight="1" x14ac:dyDescent="0.2">
      <c r="A31" s="430" t="s">
        <v>112</v>
      </c>
      <c r="B31" s="378" t="s">
        <v>55</v>
      </c>
      <c r="C31" s="531">
        <v>0</v>
      </c>
      <c r="D31" s="532">
        <v>0</v>
      </c>
    </row>
    <row r="32" spans="1:4" ht="14.25" customHeight="1" x14ac:dyDescent="0.2">
      <c r="A32" s="430" t="s">
        <v>16</v>
      </c>
      <c r="B32" s="378" t="s">
        <v>57</v>
      </c>
      <c r="C32" s="531">
        <v>2826301.9600000009</v>
      </c>
      <c r="D32" s="532">
        <v>0</v>
      </c>
    </row>
    <row r="33" spans="1:4" ht="14.25" customHeight="1" x14ac:dyDescent="0.2">
      <c r="A33" s="430" t="s">
        <v>113</v>
      </c>
      <c r="B33" s="378" t="s">
        <v>59</v>
      </c>
      <c r="C33" s="531">
        <v>0</v>
      </c>
      <c r="D33" s="532">
        <v>0</v>
      </c>
    </row>
    <row r="34" spans="1:4" ht="14.25" customHeight="1" x14ac:dyDescent="0.2">
      <c r="A34" s="430" t="s">
        <v>114</v>
      </c>
      <c r="B34" s="378" t="s">
        <v>61</v>
      </c>
      <c r="C34" s="531">
        <v>0</v>
      </c>
      <c r="D34" s="532">
        <v>0</v>
      </c>
    </row>
    <row r="35" spans="1:4" ht="14.25" customHeight="1" x14ac:dyDescent="0.2">
      <c r="A35" s="430" t="s">
        <v>17</v>
      </c>
      <c r="B35" s="378" t="s">
        <v>63</v>
      </c>
      <c r="C35" s="531">
        <v>2320711.5199999996</v>
      </c>
      <c r="D35" s="532">
        <v>0</v>
      </c>
    </row>
    <row r="36" spans="1:4" ht="14.25" customHeight="1" x14ac:dyDescent="0.2">
      <c r="A36" s="430" t="s">
        <v>115</v>
      </c>
      <c r="B36" s="378" t="s">
        <v>65</v>
      </c>
      <c r="C36" s="531">
        <v>1727642.6699999981</v>
      </c>
      <c r="D36" s="532">
        <v>0</v>
      </c>
    </row>
    <row r="37" spans="1:4" ht="14.25" customHeight="1" x14ac:dyDescent="0.2">
      <c r="A37" s="430" t="s">
        <v>18</v>
      </c>
      <c r="B37" s="378" t="s">
        <v>66</v>
      </c>
      <c r="C37" s="531">
        <v>9533943.879999999</v>
      </c>
      <c r="D37" s="532">
        <v>0</v>
      </c>
    </row>
    <row r="38" spans="1:4" ht="15" x14ac:dyDescent="0.2">
      <c r="B38" s="385"/>
      <c r="C38" s="534"/>
      <c r="D38" s="535"/>
    </row>
    <row r="39" spans="1:4" ht="15" x14ac:dyDescent="0.2">
      <c r="B39" s="380" t="s">
        <v>70</v>
      </c>
      <c r="C39" s="536">
        <v>2053.910000000149</v>
      </c>
      <c r="D39" s="537">
        <v>19684411.050000191</v>
      </c>
    </row>
    <row r="40" spans="1:4" ht="14.25" customHeight="1" x14ac:dyDescent="0.2">
      <c r="A40" s="430" t="s">
        <v>116</v>
      </c>
      <c r="B40" s="378" t="s">
        <v>72</v>
      </c>
      <c r="C40" s="531">
        <v>0</v>
      </c>
      <c r="D40" s="532">
        <v>0</v>
      </c>
    </row>
    <row r="41" spans="1:4" ht="14.25" customHeight="1" x14ac:dyDescent="0.2">
      <c r="A41" s="430" t="s">
        <v>117</v>
      </c>
      <c r="B41" s="378" t="s">
        <v>74</v>
      </c>
      <c r="C41" s="531">
        <v>0</v>
      </c>
      <c r="D41" s="532">
        <v>0</v>
      </c>
    </row>
    <row r="42" spans="1:4" ht="14.25" customHeight="1" x14ac:dyDescent="0.2">
      <c r="A42" s="430" t="s">
        <v>19</v>
      </c>
      <c r="B42" s="378" t="s">
        <v>76</v>
      </c>
      <c r="C42" s="531">
        <v>0</v>
      </c>
      <c r="D42" s="532">
        <v>19684411.050000191</v>
      </c>
    </row>
    <row r="43" spans="1:4" ht="14.25" customHeight="1" x14ac:dyDescent="0.2">
      <c r="A43" s="430" t="s">
        <v>118</v>
      </c>
      <c r="B43" s="378" t="s">
        <v>78</v>
      </c>
      <c r="C43" s="531">
        <v>0</v>
      </c>
      <c r="D43" s="532">
        <v>0</v>
      </c>
    </row>
    <row r="44" spans="1:4" ht="14.25" customHeight="1" x14ac:dyDescent="0.2">
      <c r="A44" s="430" t="s">
        <v>20</v>
      </c>
      <c r="B44" s="378" t="s">
        <v>80</v>
      </c>
      <c r="C44" s="531">
        <v>2053.910000000149</v>
      </c>
      <c r="D44" s="532">
        <v>0</v>
      </c>
    </row>
    <row r="45" spans="1:4" ht="14.25" customHeight="1" x14ac:dyDescent="0.2">
      <c r="A45" s="430" t="s">
        <v>119</v>
      </c>
      <c r="B45" s="378" t="s">
        <v>82</v>
      </c>
      <c r="C45" s="531">
        <v>0</v>
      </c>
      <c r="D45" s="532">
        <v>0</v>
      </c>
    </row>
    <row r="46" spans="1:4" ht="14.25" customHeight="1" x14ac:dyDescent="0.2">
      <c r="B46" s="367"/>
      <c r="C46" s="534"/>
      <c r="D46" s="535"/>
    </row>
    <row r="47" spans="1:4" ht="14.25" customHeight="1" x14ac:dyDescent="0.2">
      <c r="B47" s="380" t="s">
        <v>241</v>
      </c>
      <c r="C47" s="536">
        <v>2018024146.29</v>
      </c>
      <c r="D47" s="537">
        <v>295942443.40999985</v>
      </c>
    </row>
    <row r="48" spans="1:4" ht="14.25" customHeight="1" x14ac:dyDescent="0.2">
      <c r="B48" s="381" t="s">
        <v>89</v>
      </c>
      <c r="C48" s="527">
        <v>0</v>
      </c>
      <c r="D48" s="528">
        <v>0</v>
      </c>
    </row>
    <row r="49" spans="1:4" ht="14.25" customHeight="1" x14ac:dyDescent="0.2">
      <c r="A49" s="430" t="s">
        <v>120</v>
      </c>
      <c r="B49" s="378" t="s">
        <v>91</v>
      </c>
      <c r="C49" s="531">
        <v>0</v>
      </c>
      <c r="D49" s="532">
        <v>0</v>
      </c>
    </row>
    <row r="50" spans="1:4" ht="14.25" customHeight="1" x14ac:dyDescent="0.2">
      <c r="A50" s="430" t="s">
        <v>121</v>
      </c>
      <c r="B50" s="378" t="s">
        <v>92</v>
      </c>
      <c r="C50" s="531">
        <v>0</v>
      </c>
      <c r="D50" s="532">
        <v>0</v>
      </c>
    </row>
    <row r="51" spans="1:4" ht="14.25" customHeight="1" x14ac:dyDescent="0.2">
      <c r="A51" s="430" t="s">
        <v>122</v>
      </c>
      <c r="B51" s="378" t="s">
        <v>242</v>
      </c>
      <c r="C51" s="531">
        <v>0</v>
      </c>
      <c r="D51" s="532">
        <v>0</v>
      </c>
    </row>
    <row r="52" spans="1:4" ht="14.25" customHeight="1" x14ac:dyDescent="0.2">
      <c r="B52" s="379"/>
      <c r="C52" s="534"/>
      <c r="D52" s="535"/>
    </row>
    <row r="53" spans="1:4" ht="14.25" customHeight="1" x14ac:dyDescent="0.2">
      <c r="B53" s="380" t="s">
        <v>94</v>
      </c>
      <c r="C53" s="536">
        <v>2018024146.29</v>
      </c>
      <c r="D53" s="537">
        <v>295942443.40999985</v>
      </c>
    </row>
    <row r="54" spans="1:4" ht="14.25" customHeight="1" x14ac:dyDescent="0.2">
      <c r="A54" s="430" t="s">
        <v>22</v>
      </c>
      <c r="B54" s="378" t="s">
        <v>243</v>
      </c>
      <c r="C54" s="531">
        <v>1979634890.0799999</v>
      </c>
      <c r="D54" s="532">
        <v>0</v>
      </c>
    </row>
    <row r="55" spans="1:4" ht="14.25" customHeight="1" x14ac:dyDescent="0.2">
      <c r="A55" s="430" t="s">
        <v>23</v>
      </c>
      <c r="B55" s="378" t="s">
        <v>96</v>
      </c>
      <c r="C55" s="531">
        <v>0</v>
      </c>
      <c r="D55" s="532">
        <v>295942443.40999985</v>
      </c>
    </row>
    <row r="56" spans="1:4" ht="14.25" customHeight="1" x14ac:dyDescent="0.2">
      <c r="A56" s="430" t="s">
        <v>123</v>
      </c>
      <c r="B56" s="378" t="s">
        <v>97</v>
      </c>
      <c r="C56" s="531">
        <v>0</v>
      </c>
      <c r="D56" s="532">
        <v>0</v>
      </c>
    </row>
    <row r="57" spans="1:4" ht="14.25" customHeight="1" x14ac:dyDescent="0.2">
      <c r="A57" s="430" t="s">
        <v>124</v>
      </c>
      <c r="B57" s="378" t="s">
        <v>98</v>
      </c>
      <c r="C57" s="531">
        <v>0</v>
      </c>
      <c r="D57" s="532">
        <v>0</v>
      </c>
    </row>
    <row r="58" spans="1:4" ht="14.25" customHeight="1" x14ac:dyDescent="0.2">
      <c r="A58" s="430" t="s">
        <v>24</v>
      </c>
      <c r="B58" s="378" t="s">
        <v>99</v>
      </c>
      <c r="C58" s="531">
        <v>38389256.210000038</v>
      </c>
      <c r="D58" s="532">
        <v>0</v>
      </c>
    </row>
    <row r="59" spans="1:4" ht="6" customHeight="1" x14ac:dyDescent="0.2">
      <c r="B59" s="379"/>
      <c r="C59" s="534"/>
      <c r="D59" s="535"/>
    </row>
    <row r="60" spans="1:4" ht="14.25" customHeight="1" x14ac:dyDescent="0.2">
      <c r="B60" s="380" t="s">
        <v>244</v>
      </c>
      <c r="C60" s="531">
        <v>0</v>
      </c>
      <c r="D60" s="532">
        <v>0</v>
      </c>
    </row>
    <row r="61" spans="1:4" ht="14.25" customHeight="1" x14ac:dyDescent="0.2">
      <c r="A61" s="430" t="s">
        <v>125</v>
      </c>
      <c r="B61" s="378" t="s">
        <v>101</v>
      </c>
      <c r="C61" s="531">
        <v>0</v>
      </c>
      <c r="D61" s="532">
        <v>0</v>
      </c>
    </row>
    <row r="62" spans="1:4" ht="14.25" customHeight="1" x14ac:dyDescent="0.2">
      <c r="A62" s="430" t="s">
        <v>126</v>
      </c>
      <c r="B62" s="378" t="s">
        <v>102</v>
      </c>
      <c r="C62" s="531">
        <v>0</v>
      </c>
      <c r="D62" s="532">
        <v>0</v>
      </c>
    </row>
    <row r="63" spans="1:4" ht="7.5" customHeight="1" thickBot="1" x14ac:dyDescent="0.25">
      <c r="B63" s="418"/>
      <c r="C63" s="578"/>
      <c r="D63" s="579"/>
    </row>
    <row r="64" spans="1:4" ht="14.25" customHeight="1" x14ac:dyDescent="0.2">
      <c r="B64" s="342" t="s">
        <v>6564</v>
      </c>
      <c r="C64" s="454"/>
      <c r="D64" s="538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7"/>
  <sheetViews>
    <sheetView showGridLines="0" workbookViewId="0">
      <selection activeCell="B3" sqref="B3:F3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4" customWidth="1"/>
    <col min="4" max="4" width="75.7109375" style="345" customWidth="1"/>
    <col min="5" max="5" width="18.42578125" style="299" bestFit="1" customWidth="1"/>
    <col min="6" max="6" width="18.42578125" style="344" bestFit="1" customWidth="1"/>
    <col min="7" max="16384" width="16.42578125" style="344"/>
  </cols>
  <sheetData>
    <row r="1" spans="1:6" ht="12" thickBot="1" x14ac:dyDescent="0.25"/>
    <row r="2" spans="1:6" ht="18" x14ac:dyDescent="0.2">
      <c r="B2" s="713" t="s">
        <v>47</v>
      </c>
      <c r="C2" s="714"/>
      <c r="D2" s="714"/>
      <c r="E2" s="714"/>
      <c r="F2" s="715"/>
    </row>
    <row r="3" spans="1:6" ht="18" x14ac:dyDescent="0.2">
      <c r="B3" s="716" t="s">
        <v>211</v>
      </c>
      <c r="C3" s="717"/>
      <c r="D3" s="717"/>
      <c r="E3" s="717"/>
      <c r="F3" s="718"/>
    </row>
    <row r="4" spans="1:6" ht="18" x14ac:dyDescent="0.2">
      <c r="B4" s="719" t="s">
        <v>6581</v>
      </c>
      <c r="C4" s="720"/>
      <c r="D4" s="720"/>
      <c r="E4" s="720"/>
      <c r="F4" s="721"/>
    </row>
    <row r="5" spans="1:6" ht="13.5" thickBot="1" x14ac:dyDescent="0.25">
      <c r="B5" s="722" t="s">
        <v>212</v>
      </c>
      <c r="C5" s="723"/>
      <c r="D5" s="723"/>
      <c r="E5" s="450">
        <v>2023</v>
      </c>
      <c r="F5" s="451">
        <v>2022</v>
      </c>
    </row>
    <row r="6" spans="1:6" s="317" customFormat="1" ht="7.5" customHeight="1" x14ac:dyDescent="0.2">
      <c r="A6" s="346"/>
      <c r="B6" s="368"/>
      <c r="C6" s="369"/>
      <c r="D6" s="369"/>
      <c r="E6" s="382"/>
      <c r="F6" s="485"/>
    </row>
    <row r="7" spans="1:6" s="317" customFormat="1" ht="15" x14ac:dyDescent="0.2">
      <c r="A7" s="346"/>
      <c r="B7" s="709" t="s">
        <v>213</v>
      </c>
      <c r="C7" s="710"/>
      <c r="D7" s="710"/>
      <c r="E7" s="383"/>
      <c r="F7" s="486"/>
    </row>
    <row r="8" spans="1:6" s="317" customFormat="1" ht="15" x14ac:dyDescent="0.2">
      <c r="A8" s="346"/>
      <c r="B8" s="370"/>
      <c r="C8" s="710" t="s">
        <v>214</v>
      </c>
      <c r="D8" s="710"/>
      <c r="E8" s="487">
        <v>5378904037.21</v>
      </c>
      <c r="F8" s="488">
        <v>8226172304.9800005</v>
      </c>
    </row>
    <row r="9" spans="1:6" s="317" customFormat="1" ht="15" x14ac:dyDescent="0.2">
      <c r="A9" s="347"/>
      <c r="B9" s="370"/>
      <c r="C9" s="575"/>
      <c r="D9" s="371" t="s">
        <v>158</v>
      </c>
      <c r="E9" s="489">
        <v>1765974173.0999999</v>
      </c>
      <c r="F9" s="490">
        <v>2493114584.5300002</v>
      </c>
    </row>
    <row r="10" spans="1:6" s="317" customFormat="1" ht="15" x14ac:dyDescent="0.2">
      <c r="A10" s="347"/>
      <c r="B10" s="370"/>
      <c r="C10" s="575"/>
      <c r="D10" s="371" t="s">
        <v>159</v>
      </c>
      <c r="E10" s="489">
        <v>0</v>
      </c>
      <c r="F10" s="490">
        <v>0</v>
      </c>
    </row>
    <row r="11" spans="1:6" s="317" customFormat="1" ht="14.25" x14ac:dyDescent="0.2">
      <c r="A11" s="347"/>
      <c r="B11" s="370"/>
      <c r="C11" s="371"/>
      <c r="D11" s="371" t="s">
        <v>215</v>
      </c>
      <c r="E11" s="489">
        <v>0</v>
      </c>
      <c r="F11" s="490">
        <v>0</v>
      </c>
    </row>
    <row r="12" spans="1:6" s="317" customFormat="1" ht="14.25" x14ac:dyDescent="0.2">
      <c r="A12" s="347"/>
      <c r="B12" s="370"/>
      <c r="C12" s="371"/>
      <c r="D12" s="371" t="s">
        <v>161</v>
      </c>
      <c r="E12" s="489">
        <v>209975880.13</v>
      </c>
      <c r="F12" s="490">
        <v>327228706.14999998</v>
      </c>
    </row>
    <row r="13" spans="1:6" s="317" customFormat="1" ht="14.25" x14ac:dyDescent="0.2">
      <c r="A13" s="347"/>
      <c r="B13" s="370"/>
      <c r="C13" s="371"/>
      <c r="D13" s="371" t="s">
        <v>314</v>
      </c>
      <c r="E13" s="489">
        <v>175163426.34999999</v>
      </c>
      <c r="F13" s="490">
        <v>283190139.74000001</v>
      </c>
    </row>
    <row r="14" spans="1:6" s="317" customFormat="1" ht="14.25" x14ac:dyDescent="0.2">
      <c r="A14" s="347"/>
      <c r="B14" s="370"/>
      <c r="C14" s="371"/>
      <c r="D14" s="371" t="s">
        <v>321</v>
      </c>
      <c r="E14" s="489">
        <v>288722425.07999998</v>
      </c>
      <c r="F14" s="490">
        <v>436602272.38999999</v>
      </c>
    </row>
    <row r="15" spans="1:6" s="317" customFormat="1" ht="14.25" x14ac:dyDescent="0.2">
      <c r="A15" s="347"/>
      <c r="B15" s="370"/>
      <c r="C15" s="371"/>
      <c r="D15" s="371" t="s">
        <v>6550</v>
      </c>
      <c r="E15" s="489">
        <v>0</v>
      </c>
      <c r="F15" s="490">
        <v>0</v>
      </c>
    </row>
    <row r="16" spans="1:6" s="317" customFormat="1" ht="28.5" x14ac:dyDescent="0.2">
      <c r="A16" s="347"/>
      <c r="B16" s="370"/>
      <c r="C16" s="371"/>
      <c r="D16" s="384" t="s">
        <v>6552</v>
      </c>
      <c r="E16" s="489">
        <v>2544596595.8299999</v>
      </c>
      <c r="F16" s="568">
        <v>4059192055.73</v>
      </c>
    </row>
    <row r="17" spans="1:6" s="317" customFormat="1" ht="28.5" x14ac:dyDescent="0.2">
      <c r="A17" s="347"/>
      <c r="B17" s="370"/>
      <c r="C17" s="371"/>
      <c r="D17" s="384" t="s">
        <v>6553</v>
      </c>
      <c r="E17" s="489">
        <v>368285857.38</v>
      </c>
      <c r="F17" s="568">
        <v>574372406.74000001</v>
      </c>
    </row>
    <row r="18" spans="1:6" s="317" customFormat="1" ht="14.25" x14ac:dyDescent="0.2">
      <c r="A18" s="347"/>
      <c r="B18" s="370"/>
      <c r="C18" s="371"/>
      <c r="D18" s="371" t="s">
        <v>217</v>
      </c>
      <c r="E18" s="489">
        <v>26185679.340000026</v>
      </c>
      <c r="F18" s="490">
        <v>52472139.700001046</v>
      </c>
    </row>
    <row r="19" spans="1:6" s="317" customFormat="1" ht="15" x14ac:dyDescent="0.2">
      <c r="A19" s="346"/>
      <c r="B19" s="370"/>
      <c r="C19" s="710" t="s">
        <v>218</v>
      </c>
      <c r="D19" s="710"/>
      <c r="E19" s="576">
        <v>2975774632.6500001</v>
      </c>
      <c r="F19" s="492">
        <v>5757878654.21</v>
      </c>
    </row>
    <row r="20" spans="1:6" s="317" customFormat="1" ht="15" x14ac:dyDescent="0.2">
      <c r="A20" s="347"/>
      <c r="B20" s="370"/>
      <c r="C20" s="575"/>
      <c r="D20" s="371" t="s">
        <v>178</v>
      </c>
      <c r="E20" s="489">
        <v>1037543856.1500007</v>
      </c>
      <c r="F20" s="493">
        <v>2029035920.589998</v>
      </c>
    </row>
    <row r="21" spans="1:6" s="317" customFormat="1" ht="15" x14ac:dyDescent="0.2">
      <c r="A21" s="347"/>
      <c r="B21" s="370"/>
      <c r="C21" s="575"/>
      <c r="D21" s="371" t="s">
        <v>179</v>
      </c>
      <c r="E21" s="489">
        <v>369866603.89000005</v>
      </c>
      <c r="F21" s="493">
        <v>796598077.25000095</v>
      </c>
    </row>
    <row r="22" spans="1:6" s="317" customFormat="1" ht="15" x14ac:dyDescent="0.2">
      <c r="A22" s="347"/>
      <c r="B22" s="370"/>
      <c r="C22" s="575"/>
      <c r="D22" s="371" t="s">
        <v>180</v>
      </c>
      <c r="E22" s="489">
        <v>1085369518.269999</v>
      </c>
      <c r="F22" s="493">
        <v>2074240876.3499994</v>
      </c>
    </row>
    <row r="23" spans="1:6" s="317" customFormat="1" ht="15" x14ac:dyDescent="0.2">
      <c r="A23" s="347"/>
      <c r="B23" s="370"/>
      <c r="C23" s="575"/>
      <c r="D23" s="371" t="s">
        <v>181</v>
      </c>
      <c r="E23" s="489">
        <v>0</v>
      </c>
      <c r="F23" s="493">
        <v>0</v>
      </c>
    </row>
    <row r="24" spans="1:6" s="317" customFormat="1" ht="15" x14ac:dyDescent="0.2">
      <c r="A24" s="347"/>
      <c r="B24" s="370"/>
      <c r="C24" s="575"/>
      <c r="D24" s="371" t="s">
        <v>219</v>
      </c>
      <c r="E24" s="489">
        <v>38652340</v>
      </c>
      <c r="F24" s="493">
        <v>79646068.150000006</v>
      </c>
    </row>
    <row r="25" spans="1:6" s="317" customFormat="1" ht="15" x14ac:dyDescent="0.2">
      <c r="A25" s="347"/>
      <c r="B25" s="370"/>
      <c r="C25" s="575"/>
      <c r="D25" s="371" t="s">
        <v>220</v>
      </c>
      <c r="E25" s="489">
        <v>13000000</v>
      </c>
      <c r="F25" s="493">
        <v>3000000</v>
      </c>
    </row>
    <row r="26" spans="1:6" s="317" customFormat="1" ht="15" x14ac:dyDescent="0.2">
      <c r="A26" s="347"/>
      <c r="B26" s="370"/>
      <c r="C26" s="575"/>
      <c r="D26" s="371" t="s">
        <v>184</v>
      </c>
      <c r="E26" s="489">
        <v>29931041.700000003</v>
      </c>
      <c r="F26" s="493">
        <v>80032832.74000001</v>
      </c>
    </row>
    <row r="27" spans="1:6" s="317" customFormat="1" ht="15" x14ac:dyDescent="0.2">
      <c r="A27" s="347"/>
      <c r="B27" s="370"/>
      <c r="C27" s="575"/>
      <c r="D27" s="371" t="s">
        <v>185</v>
      </c>
      <c r="E27" s="489">
        <v>225181942.38999999</v>
      </c>
      <c r="F27" s="493">
        <v>485799684.39999998</v>
      </c>
    </row>
    <row r="28" spans="1:6" s="317" customFormat="1" ht="15" x14ac:dyDescent="0.2">
      <c r="A28" s="347"/>
      <c r="B28" s="370"/>
      <c r="C28" s="575"/>
      <c r="D28" s="371" t="s">
        <v>186</v>
      </c>
      <c r="E28" s="489">
        <v>8000000</v>
      </c>
      <c r="F28" s="493">
        <v>23339743.600000001</v>
      </c>
    </row>
    <row r="29" spans="1:6" s="317" customFormat="1" ht="15" x14ac:dyDescent="0.2">
      <c r="A29" s="347"/>
      <c r="B29" s="370"/>
      <c r="C29" s="575"/>
      <c r="D29" s="371" t="s">
        <v>187</v>
      </c>
      <c r="E29" s="489">
        <v>0</v>
      </c>
      <c r="F29" s="493">
        <v>0</v>
      </c>
    </row>
    <row r="30" spans="1:6" s="317" customFormat="1" ht="15" x14ac:dyDescent="0.2">
      <c r="A30" s="347"/>
      <c r="B30" s="370"/>
      <c r="C30" s="575"/>
      <c r="D30" s="371" t="s">
        <v>188</v>
      </c>
      <c r="E30" s="489">
        <v>0</v>
      </c>
      <c r="F30" s="493">
        <v>0</v>
      </c>
    </row>
    <row r="31" spans="1:6" s="317" customFormat="1" ht="15" x14ac:dyDescent="0.2">
      <c r="A31" s="347"/>
      <c r="B31" s="370"/>
      <c r="C31" s="575"/>
      <c r="D31" s="371" t="s">
        <v>189</v>
      </c>
      <c r="E31" s="489">
        <v>0</v>
      </c>
      <c r="F31" s="493">
        <v>0</v>
      </c>
    </row>
    <row r="32" spans="1:6" s="317" customFormat="1" ht="15" x14ac:dyDescent="0.2">
      <c r="A32" s="347"/>
      <c r="B32" s="370"/>
      <c r="C32" s="575"/>
      <c r="D32" s="371" t="s">
        <v>221</v>
      </c>
      <c r="E32" s="489">
        <v>0</v>
      </c>
      <c r="F32" s="493">
        <v>0</v>
      </c>
    </row>
    <row r="33" spans="1:6" s="317" customFormat="1" ht="15" x14ac:dyDescent="0.2">
      <c r="A33" s="347"/>
      <c r="B33" s="370"/>
      <c r="C33" s="575"/>
      <c r="D33" s="371" t="s">
        <v>91</v>
      </c>
      <c r="E33" s="489">
        <v>0</v>
      </c>
      <c r="F33" s="493">
        <v>0</v>
      </c>
    </row>
    <row r="34" spans="1:6" s="317" customFormat="1" ht="15" x14ac:dyDescent="0.2">
      <c r="A34" s="347"/>
      <c r="B34" s="370"/>
      <c r="C34" s="575"/>
      <c r="D34" s="371" t="s">
        <v>192</v>
      </c>
      <c r="E34" s="489">
        <v>23849102.969999999</v>
      </c>
      <c r="F34" s="493">
        <v>74165379.409999996</v>
      </c>
    </row>
    <row r="35" spans="1:6" s="317" customFormat="1" ht="15" x14ac:dyDescent="0.2">
      <c r="A35" s="347"/>
      <c r="B35" s="370"/>
      <c r="C35" s="575"/>
      <c r="D35" s="371" t="s">
        <v>222</v>
      </c>
      <c r="E35" s="489">
        <v>144380227.28000101</v>
      </c>
      <c r="F35" s="493">
        <v>112020071.72000228</v>
      </c>
    </row>
    <row r="36" spans="1:6" s="317" customFormat="1" ht="15" x14ac:dyDescent="0.2">
      <c r="A36" s="346"/>
      <c r="B36" s="711" t="s">
        <v>223</v>
      </c>
      <c r="C36" s="712"/>
      <c r="D36" s="712"/>
      <c r="E36" s="576">
        <v>2403129404.5599999</v>
      </c>
      <c r="F36" s="492">
        <v>2468293650.7700005</v>
      </c>
    </row>
    <row r="37" spans="1:6" s="317" customFormat="1" ht="14.25" x14ac:dyDescent="0.2">
      <c r="A37" s="346"/>
      <c r="B37" s="385"/>
      <c r="C37" s="372"/>
      <c r="D37" s="372"/>
      <c r="E37" s="489"/>
      <c r="F37" s="490"/>
    </row>
    <row r="38" spans="1:6" s="317" customFormat="1" ht="15" x14ac:dyDescent="0.2">
      <c r="A38" s="349"/>
      <c r="B38" s="709" t="s">
        <v>224</v>
      </c>
      <c r="C38" s="710"/>
      <c r="D38" s="710"/>
      <c r="E38" s="489"/>
      <c r="F38" s="490"/>
    </row>
    <row r="39" spans="1:6" s="348" customFormat="1" ht="15" x14ac:dyDescent="0.25">
      <c r="A39" s="346"/>
      <c r="B39" s="370"/>
      <c r="C39" s="710" t="s">
        <v>214</v>
      </c>
      <c r="D39" s="710"/>
      <c r="E39" s="577">
        <v>6410710.1600000001</v>
      </c>
      <c r="F39" s="495">
        <v>4199824.4300000006</v>
      </c>
    </row>
    <row r="40" spans="1:6" s="317" customFormat="1" ht="14.25" x14ac:dyDescent="0.2">
      <c r="A40" s="347"/>
      <c r="B40" s="370"/>
      <c r="C40" s="371"/>
      <c r="D40" s="371" t="s">
        <v>75</v>
      </c>
      <c r="E40" s="489">
        <v>0</v>
      </c>
      <c r="F40" s="493">
        <v>7322.11</v>
      </c>
    </row>
    <row r="41" spans="1:6" s="317" customFormat="1" ht="14.25" x14ac:dyDescent="0.2">
      <c r="A41" s="347"/>
      <c r="B41" s="370"/>
      <c r="C41" s="371"/>
      <c r="D41" s="371" t="s">
        <v>77</v>
      </c>
      <c r="E41" s="489">
        <v>6410710.1600000001</v>
      </c>
      <c r="F41" s="493">
        <v>4192502.3200000003</v>
      </c>
    </row>
    <row r="42" spans="1:6" s="317" customFormat="1" ht="14.25" x14ac:dyDescent="0.2">
      <c r="A42" s="346"/>
      <c r="B42" s="370"/>
      <c r="C42" s="371"/>
      <c r="D42" s="371" t="s">
        <v>225</v>
      </c>
      <c r="E42" s="489">
        <v>0</v>
      </c>
      <c r="F42" s="493">
        <v>0</v>
      </c>
    </row>
    <row r="43" spans="1:6" s="317" customFormat="1" ht="15" x14ac:dyDescent="0.25">
      <c r="A43" s="346"/>
      <c r="B43" s="370"/>
      <c r="C43" s="710" t="s">
        <v>218</v>
      </c>
      <c r="D43" s="710"/>
      <c r="E43" s="577">
        <v>1036701409.88</v>
      </c>
      <c r="F43" s="495">
        <v>1598180470.2199996</v>
      </c>
    </row>
    <row r="44" spans="1:6" s="317" customFormat="1" ht="14.25" x14ac:dyDescent="0.2">
      <c r="A44" s="347"/>
      <c r="B44" s="370"/>
      <c r="C44" s="371"/>
      <c r="D44" s="371" t="s">
        <v>75</v>
      </c>
      <c r="E44" s="489">
        <v>724283931.32999992</v>
      </c>
      <c r="F44" s="493">
        <v>1306155482.5599997</v>
      </c>
    </row>
    <row r="45" spans="1:6" s="317" customFormat="1" ht="15" x14ac:dyDescent="0.2">
      <c r="A45" s="347"/>
      <c r="B45" s="370"/>
      <c r="C45" s="575"/>
      <c r="D45" s="371" t="s">
        <v>77</v>
      </c>
      <c r="E45" s="489">
        <v>91600168.849999994</v>
      </c>
      <c r="F45" s="493">
        <v>230165156.81</v>
      </c>
    </row>
    <row r="46" spans="1:6" s="317" customFormat="1" ht="14.25" x14ac:dyDescent="0.2">
      <c r="A46" s="347"/>
      <c r="B46" s="370"/>
      <c r="C46" s="371"/>
      <c r="D46" s="371" t="s">
        <v>226</v>
      </c>
      <c r="E46" s="489">
        <v>220817309.70000002</v>
      </c>
      <c r="F46" s="493">
        <v>61859830.849999979</v>
      </c>
    </row>
    <row r="47" spans="1:6" s="317" customFormat="1" ht="15" x14ac:dyDescent="0.25">
      <c r="A47" s="346"/>
      <c r="B47" s="711" t="s">
        <v>227</v>
      </c>
      <c r="C47" s="712"/>
      <c r="D47" s="712"/>
      <c r="E47" s="577">
        <v>-1030290699.72</v>
      </c>
      <c r="F47" s="495">
        <v>-1593980645.7899995</v>
      </c>
    </row>
    <row r="48" spans="1:6" s="317" customFormat="1" ht="14.25" x14ac:dyDescent="0.2">
      <c r="A48" s="346"/>
      <c r="B48" s="373"/>
      <c r="C48" s="372"/>
      <c r="D48" s="372"/>
      <c r="E48" s="489"/>
      <c r="F48" s="490"/>
    </row>
    <row r="49" spans="1:6" s="317" customFormat="1" ht="15" x14ac:dyDescent="0.25">
      <c r="A49" s="346"/>
      <c r="B49" s="709" t="s">
        <v>228</v>
      </c>
      <c r="C49" s="710"/>
      <c r="D49" s="710"/>
      <c r="E49" s="494">
        <v>0</v>
      </c>
      <c r="F49" s="492">
        <v>0</v>
      </c>
    </row>
    <row r="50" spans="1:6" s="317" customFormat="1" ht="15" x14ac:dyDescent="0.2">
      <c r="A50" s="346"/>
      <c r="B50" s="370"/>
      <c r="C50" s="710" t="s">
        <v>214</v>
      </c>
      <c r="D50" s="710"/>
      <c r="E50" s="489"/>
      <c r="F50" s="492"/>
    </row>
    <row r="51" spans="1:6" s="317" customFormat="1" ht="14.25" x14ac:dyDescent="0.2">
      <c r="A51" s="346"/>
      <c r="B51" s="370"/>
      <c r="C51" s="371"/>
      <c r="D51" s="371" t="s">
        <v>229</v>
      </c>
      <c r="E51" s="489">
        <v>0</v>
      </c>
      <c r="F51" s="490">
        <v>0</v>
      </c>
    </row>
    <row r="52" spans="1:6" s="317" customFormat="1" ht="15" x14ac:dyDescent="0.2">
      <c r="A52" s="347"/>
      <c r="B52" s="370"/>
      <c r="C52" s="575"/>
      <c r="D52" s="371" t="s">
        <v>230</v>
      </c>
      <c r="E52" s="489">
        <v>0</v>
      </c>
      <c r="F52" s="490">
        <v>0</v>
      </c>
    </row>
    <row r="53" spans="1:6" s="317" customFormat="1" ht="15" x14ac:dyDescent="0.2">
      <c r="A53" s="346"/>
      <c r="B53" s="370"/>
      <c r="C53" s="575"/>
      <c r="D53" s="371" t="s">
        <v>231</v>
      </c>
      <c r="E53" s="489">
        <v>0</v>
      </c>
      <c r="F53" s="490">
        <v>0</v>
      </c>
    </row>
    <row r="54" spans="1:6" s="317" customFormat="1" ht="15" x14ac:dyDescent="0.2">
      <c r="A54" s="347"/>
      <c r="B54" s="370"/>
      <c r="C54" s="575"/>
      <c r="D54" s="371" t="s">
        <v>6563</v>
      </c>
      <c r="E54" s="489">
        <v>0</v>
      </c>
      <c r="F54" s="490">
        <v>0</v>
      </c>
    </row>
    <row r="55" spans="1:6" s="317" customFormat="1" ht="15" x14ac:dyDescent="0.2">
      <c r="A55" s="346"/>
      <c r="B55" s="370"/>
      <c r="C55" s="710" t="s">
        <v>218</v>
      </c>
      <c r="D55" s="710"/>
      <c r="E55" s="576">
        <v>113078102.99000019</v>
      </c>
      <c r="F55" s="492">
        <v>500372533.1699999</v>
      </c>
    </row>
    <row r="56" spans="1:6" s="317" customFormat="1" ht="14.25" x14ac:dyDescent="0.2">
      <c r="A56" s="346"/>
      <c r="B56" s="370"/>
      <c r="C56" s="371"/>
      <c r="D56" s="371" t="s">
        <v>233</v>
      </c>
      <c r="E56" s="489">
        <v>0</v>
      </c>
      <c r="F56" s="493">
        <v>0</v>
      </c>
    </row>
    <row r="57" spans="1:6" s="317" customFormat="1" ht="15" x14ac:dyDescent="0.2">
      <c r="A57" s="347"/>
      <c r="B57" s="370"/>
      <c r="C57" s="575"/>
      <c r="D57" s="371" t="s">
        <v>230</v>
      </c>
      <c r="E57" s="489">
        <v>16858109.09000019</v>
      </c>
      <c r="F57" s="493">
        <v>304648343.6699999</v>
      </c>
    </row>
    <row r="58" spans="1:6" s="317" customFormat="1" ht="15" x14ac:dyDescent="0.2">
      <c r="A58" s="346"/>
      <c r="B58" s="370"/>
      <c r="C58" s="575"/>
      <c r="D58" s="371" t="s">
        <v>231</v>
      </c>
      <c r="E58" s="489">
        <v>0</v>
      </c>
      <c r="F58" s="493">
        <v>0</v>
      </c>
    </row>
    <row r="59" spans="1:6" s="317" customFormat="1" ht="15" x14ac:dyDescent="0.2">
      <c r="A59" s="347"/>
      <c r="B59" s="370"/>
      <c r="C59" s="575"/>
      <c r="D59" s="371" t="s">
        <v>234</v>
      </c>
      <c r="E59" s="489">
        <v>96219993.900000006</v>
      </c>
      <c r="F59" s="493">
        <v>195724189.5</v>
      </c>
    </row>
    <row r="60" spans="1:6" s="317" customFormat="1" ht="15" x14ac:dyDescent="0.2">
      <c r="A60" s="346"/>
      <c r="B60" s="711" t="s">
        <v>6548</v>
      </c>
      <c r="C60" s="712"/>
      <c r="D60" s="712"/>
      <c r="E60" s="491">
        <v>-113078102.99000019</v>
      </c>
      <c r="F60" s="492">
        <v>-500372533.1699999</v>
      </c>
    </row>
    <row r="61" spans="1:6" s="317" customFormat="1" ht="14.25" x14ac:dyDescent="0.2">
      <c r="A61" s="346"/>
      <c r="B61" s="373"/>
      <c r="C61" s="372"/>
      <c r="D61" s="372"/>
      <c r="E61" s="489"/>
      <c r="F61" s="490"/>
    </row>
    <row r="62" spans="1:6" s="317" customFormat="1" ht="15" x14ac:dyDescent="0.25">
      <c r="A62" s="346"/>
      <c r="B62" s="704" t="s">
        <v>235</v>
      </c>
      <c r="C62" s="705"/>
      <c r="D62" s="705"/>
      <c r="E62" s="494">
        <v>1259760601.8499997</v>
      </c>
      <c r="F62" s="495">
        <v>373940471.81000108</v>
      </c>
    </row>
    <row r="63" spans="1:6" s="317" customFormat="1" ht="14.25" x14ac:dyDescent="0.2">
      <c r="A63" s="346"/>
      <c r="B63" s="373"/>
      <c r="C63" s="372"/>
      <c r="D63" s="372"/>
      <c r="E63" s="489"/>
      <c r="F63" s="490"/>
    </row>
    <row r="64" spans="1:6" s="317" customFormat="1" ht="14.25" x14ac:dyDescent="0.2">
      <c r="A64" s="346"/>
      <c r="B64" s="711" t="s">
        <v>236</v>
      </c>
      <c r="C64" s="712"/>
      <c r="D64" s="712"/>
      <c r="E64" s="489">
        <v>1083028003.3</v>
      </c>
      <c r="F64" s="493">
        <v>709087531.49000001</v>
      </c>
    </row>
    <row r="65" spans="1:6" s="317" customFormat="1" ht="14.25" x14ac:dyDescent="0.2">
      <c r="A65" s="346"/>
      <c r="B65" s="704" t="s">
        <v>237</v>
      </c>
      <c r="C65" s="705"/>
      <c r="D65" s="705"/>
      <c r="E65" s="489">
        <v>2342788605.1500001</v>
      </c>
      <c r="F65" s="493">
        <v>1083028003.3</v>
      </c>
    </row>
    <row r="66" spans="1:6" s="317" customFormat="1" ht="6" customHeight="1" thickBot="1" x14ac:dyDescent="0.25">
      <c r="A66" s="346"/>
      <c r="B66" s="706"/>
      <c r="C66" s="707"/>
      <c r="D66" s="707"/>
      <c r="E66" s="707"/>
      <c r="F66" s="708"/>
    </row>
    <row r="67" spans="1:6" s="317" customFormat="1" x14ac:dyDescent="0.2">
      <c r="A67" s="343"/>
      <c r="B67" s="342" t="s">
        <v>6564</v>
      </c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52"/>
  <sheetViews>
    <sheetView showGridLines="0" zoomScale="85" zoomScaleNormal="85" zoomScalePageLayoutView="80" workbookViewId="0">
      <selection activeCell="B4" sqref="B4:H4"/>
    </sheetView>
  </sheetViews>
  <sheetFormatPr baseColWidth="10" defaultColWidth="11.42578125" defaultRowHeight="14.25" x14ac:dyDescent="0.2"/>
  <cols>
    <col min="1" max="1" width="1.7109375" style="434" customWidth="1"/>
    <col min="2" max="2" width="11.42578125" style="433" customWidth="1"/>
    <col min="3" max="3" width="76" style="433" customWidth="1"/>
    <col min="4" max="4" width="22" style="433" customWidth="1"/>
    <col min="5" max="5" width="24.7109375" style="433" customWidth="1"/>
    <col min="6" max="6" width="22.28515625" style="433" customWidth="1"/>
    <col min="7" max="7" width="23.7109375" style="433" customWidth="1"/>
    <col min="8" max="8" width="22.85546875" style="433" customWidth="1"/>
    <col min="9" max="9" width="1.7109375" style="433" customWidth="1"/>
    <col min="10" max="16384" width="11.42578125" style="433"/>
  </cols>
  <sheetData>
    <row r="1" spans="1:8" ht="15" thickBot="1" x14ac:dyDescent="0.25"/>
    <row r="2" spans="1:8" ht="18" x14ac:dyDescent="0.2">
      <c r="B2" s="726" t="s">
        <v>47</v>
      </c>
      <c r="C2" s="727"/>
      <c r="D2" s="727"/>
      <c r="E2" s="727"/>
      <c r="F2" s="727"/>
      <c r="G2" s="727"/>
      <c r="H2" s="728"/>
    </row>
    <row r="3" spans="1:8" ht="18" x14ac:dyDescent="0.2">
      <c r="B3" s="729" t="s">
        <v>322</v>
      </c>
      <c r="C3" s="730"/>
      <c r="D3" s="730"/>
      <c r="E3" s="730"/>
      <c r="F3" s="730"/>
      <c r="G3" s="730"/>
      <c r="H3" s="731"/>
    </row>
    <row r="4" spans="1:8" ht="18" x14ac:dyDescent="0.2">
      <c r="A4" s="435"/>
      <c r="B4" s="729" t="s">
        <v>6580</v>
      </c>
      <c r="C4" s="730"/>
      <c r="D4" s="730"/>
      <c r="E4" s="730"/>
      <c r="F4" s="730"/>
      <c r="G4" s="730"/>
      <c r="H4" s="731"/>
    </row>
    <row r="5" spans="1:8" ht="15.75" thickBot="1" x14ac:dyDescent="0.25">
      <c r="A5" s="435"/>
      <c r="B5" s="735" t="s">
        <v>6567</v>
      </c>
      <c r="C5" s="736"/>
      <c r="D5" s="736"/>
      <c r="E5" s="736"/>
      <c r="F5" s="736"/>
      <c r="G5" s="736"/>
      <c r="H5" s="737"/>
    </row>
    <row r="6" spans="1:8" ht="51.75" thickBot="1" x14ac:dyDescent="0.25">
      <c r="A6" s="435"/>
      <c r="B6" s="732" t="s">
        <v>212</v>
      </c>
      <c r="C6" s="732"/>
      <c r="D6" s="417" t="s">
        <v>89</v>
      </c>
      <c r="E6" s="417" t="s">
        <v>323</v>
      </c>
      <c r="F6" s="417" t="s">
        <v>324</v>
      </c>
      <c r="G6" s="417" t="s">
        <v>6554</v>
      </c>
      <c r="H6" s="417" t="s">
        <v>325</v>
      </c>
    </row>
    <row r="7" spans="1:8" ht="4.5" customHeight="1" x14ac:dyDescent="0.2">
      <c r="A7" s="435"/>
      <c r="B7" s="410"/>
      <c r="C7" s="411"/>
      <c r="D7" s="412"/>
      <c r="E7" s="413"/>
      <c r="F7" s="414"/>
      <c r="G7" s="415"/>
      <c r="H7" s="416"/>
    </row>
    <row r="8" spans="1:8" ht="15" x14ac:dyDescent="0.2">
      <c r="A8" s="435"/>
      <c r="B8" s="733" t="s">
        <v>6568</v>
      </c>
      <c r="C8" s="734"/>
      <c r="D8" s="539">
        <v>0</v>
      </c>
      <c r="E8" s="539">
        <v>0</v>
      </c>
      <c r="F8" s="539">
        <v>0</v>
      </c>
      <c r="G8" s="539">
        <v>0</v>
      </c>
      <c r="H8" s="540">
        <v>0</v>
      </c>
    </row>
    <row r="9" spans="1:8" x14ac:dyDescent="0.2">
      <c r="A9" s="436"/>
      <c r="B9" s="724" t="s">
        <v>326</v>
      </c>
      <c r="C9" s="725"/>
      <c r="D9" s="541">
        <v>0</v>
      </c>
      <c r="E9" s="541">
        <v>0</v>
      </c>
      <c r="F9" s="541">
        <v>0</v>
      </c>
      <c r="G9" s="541">
        <v>0</v>
      </c>
      <c r="H9" s="453">
        <v>0</v>
      </c>
    </row>
    <row r="10" spans="1:8" x14ac:dyDescent="0.2">
      <c r="A10" s="436"/>
      <c r="B10" s="724" t="s">
        <v>92</v>
      </c>
      <c r="C10" s="725"/>
      <c r="D10" s="541">
        <v>0</v>
      </c>
      <c r="E10" s="541">
        <v>0</v>
      </c>
      <c r="F10" s="541">
        <v>0</v>
      </c>
      <c r="G10" s="541">
        <v>0</v>
      </c>
      <c r="H10" s="453">
        <v>0</v>
      </c>
    </row>
    <row r="11" spans="1:8" x14ac:dyDescent="0.2">
      <c r="A11" s="436"/>
      <c r="B11" s="724" t="s">
        <v>242</v>
      </c>
      <c r="C11" s="725"/>
      <c r="D11" s="541">
        <v>0</v>
      </c>
      <c r="E11" s="541">
        <v>0</v>
      </c>
      <c r="F11" s="541">
        <v>0</v>
      </c>
      <c r="G11" s="541">
        <v>0</v>
      </c>
      <c r="H11" s="453">
        <v>0</v>
      </c>
    </row>
    <row r="12" spans="1:8" ht="4.5" customHeight="1" x14ac:dyDescent="0.2">
      <c r="A12" s="435"/>
      <c r="B12" s="405"/>
      <c r="C12" s="374"/>
      <c r="D12" s="452"/>
      <c r="E12" s="452"/>
      <c r="F12" s="452"/>
      <c r="G12" s="542"/>
      <c r="H12" s="453"/>
    </row>
    <row r="13" spans="1:8" ht="15" x14ac:dyDescent="0.2">
      <c r="A13" s="435"/>
      <c r="B13" s="733" t="s">
        <v>6569</v>
      </c>
      <c r="C13" s="734"/>
      <c r="D13" s="539">
        <v>0</v>
      </c>
      <c r="E13" s="539">
        <v>24365171545.940002</v>
      </c>
      <c r="F13" s="539">
        <v>1823080545.9099998</v>
      </c>
      <c r="G13" s="539">
        <v>0</v>
      </c>
      <c r="H13" s="540">
        <v>26188252091.850002</v>
      </c>
    </row>
    <row r="14" spans="1:8" x14ac:dyDescent="0.2">
      <c r="A14" s="436"/>
      <c r="B14" s="724" t="s">
        <v>209</v>
      </c>
      <c r="C14" s="725"/>
      <c r="D14" s="452">
        <v>0</v>
      </c>
      <c r="E14" s="452">
        <v>0</v>
      </c>
      <c r="F14" s="452">
        <v>1823080545.9099998</v>
      </c>
      <c r="G14" s="541">
        <v>0</v>
      </c>
      <c r="H14" s="453">
        <v>1823080545.9099998</v>
      </c>
    </row>
    <row r="15" spans="1:8" x14ac:dyDescent="0.2">
      <c r="A15" s="422"/>
      <c r="B15" s="724" t="s">
        <v>96</v>
      </c>
      <c r="C15" s="725"/>
      <c r="D15" s="452">
        <v>0</v>
      </c>
      <c r="E15" s="452">
        <v>4765561761.3699999</v>
      </c>
      <c r="F15" s="452">
        <v>0</v>
      </c>
      <c r="G15" s="541">
        <v>0</v>
      </c>
      <c r="H15" s="453">
        <v>4765561761.3699999</v>
      </c>
    </row>
    <row r="16" spans="1:8" hidden="1" x14ac:dyDescent="0.2">
      <c r="A16" s="422"/>
      <c r="B16" s="406" t="s">
        <v>6557</v>
      </c>
      <c r="C16" s="390"/>
      <c r="D16" s="452">
        <v>0</v>
      </c>
      <c r="E16" s="452"/>
      <c r="F16" s="452"/>
      <c r="G16" s="541"/>
      <c r="H16" s="453"/>
    </row>
    <row r="17" spans="1:8" hidden="1" x14ac:dyDescent="0.2">
      <c r="A17" s="422"/>
      <c r="B17" s="406" t="s">
        <v>6558</v>
      </c>
      <c r="C17" s="390"/>
      <c r="D17" s="452">
        <v>0</v>
      </c>
      <c r="E17" s="452"/>
      <c r="F17" s="452"/>
      <c r="G17" s="541"/>
      <c r="H17" s="453"/>
    </row>
    <row r="18" spans="1:8" hidden="1" x14ac:dyDescent="0.2">
      <c r="A18" s="422"/>
      <c r="B18" s="406" t="s">
        <v>6559</v>
      </c>
      <c r="C18" s="390"/>
      <c r="D18" s="452">
        <v>0</v>
      </c>
      <c r="E18" s="452"/>
      <c r="F18" s="452"/>
      <c r="G18" s="541"/>
      <c r="H18" s="453"/>
    </row>
    <row r="19" spans="1:8" hidden="1" x14ac:dyDescent="0.2">
      <c r="A19" s="422"/>
      <c r="B19" s="406" t="s">
        <v>6560</v>
      </c>
      <c r="C19" s="390"/>
      <c r="D19" s="452">
        <v>0</v>
      </c>
      <c r="E19" s="452"/>
      <c r="F19" s="452"/>
      <c r="G19" s="541"/>
      <c r="H19" s="453"/>
    </row>
    <row r="20" spans="1:8" hidden="1" x14ac:dyDescent="0.2">
      <c r="A20" s="422"/>
      <c r="B20" s="406" t="s">
        <v>6561</v>
      </c>
      <c r="C20" s="390"/>
      <c r="D20" s="452">
        <v>0</v>
      </c>
      <c r="E20" s="452"/>
      <c r="F20" s="452"/>
      <c r="G20" s="541"/>
      <c r="H20" s="453"/>
    </row>
    <row r="21" spans="1:8" hidden="1" x14ac:dyDescent="0.2">
      <c r="A21" s="422"/>
      <c r="B21" s="406" t="s">
        <v>6556</v>
      </c>
      <c r="C21" s="390"/>
      <c r="D21" s="452">
        <v>0</v>
      </c>
      <c r="E21" s="452"/>
      <c r="F21" s="452"/>
      <c r="G21" s="541"/>
      <c r="H21" s="453"/>
    </row>
    <row r="22" spans="1:8" hidden="1" x14ac:dyDescent="0.2">
      <c r="A22" s="422"/>
      <c r="B22" s="406" t="s">
        <v>6562</v>
      </c>
      <c r="C22" s="390"/>
      <c r="D22" s="452"/>
      <c r="E22" s="452"/>
      <c r="F22" s="452"/>
      <c r="G22" s="541"/>
      <c r="H22" s="453"/>
    </row>
    <row r="23" spans="1:8" hidden="1" x14ac:dyDescent="0.2">
      <c r="A23" s="422"/>
      <c r="B23" s="406" t="s">
        <v>6575</v>
      </c>
      <c r="C23" s="552"/>
      <c r="D23" s="452"/>
      <c r="E23" s="452"/>
      <c r="F23" s="452"/>
      <c r="G23" s="541"/>
      <c r="H23" s="453"/>
    </row>
    <row r="24" spans="1:8" x14ac:dyDescent="0.2">
      <c r="A24" s="436"/>
      <c r="B24" s="724" t="s">
        <v>327</v>
      </c>
      <c r="C24" s="725"/>
      <c r="D24" s="452">
        <v>0</v>
      </c>
      <c r="E24" s="452">
        <v>11164141474.6</v>
      </c>
      <c r="F24" s="452">
        <v>0</v>
      </c>
      <c r="G24" s="541">
        <v>0</v>
      </c>
      <c r="H24" s="453">
        <v>11164141474.6</v>
      </c>
    </row>
    <row r="25" spans="1:8" x14ac:dyDescent="0.2">
      <c r="A25" s="436"/>
      <c r="B25" s="724" t="s">
        <v>98</v>
      </c>
      <c r="C25" s="725"/>
      <c r="D25" s="452">
        <v>0</v>
      </c>
      <c r="E25" s="452">
        <v>0</v>
      </c>
      <c r="F25" s="452">
        <v>0</v>
      </c>
      <c r="G25" s="541">
        <v>0</v>
      </c>
      <c r="H25" s="453">
        <v>0</v>
      </c>
    </row>
    <row r="26" spans="1:8" x14ac:dyDescent="0.2">
      <c r="A26" s="436"/>
      <c r="B26" s="724" t="s">
        <v>99</v>
      </c>
      <c r="C26" s="725"/>
      <c r="D26" s="452">
        <v>0</v>
      </c>
      <c r="E26" s="452">
        <v>8435468309.9700003</v>
      </c>
      <c r="F26" s="452">
        <v>0</v>
      </c>
      <c r="G26" s="541">
        <v>0</v>
      </c>
      <c r="H26" s="453">
        <v>8435468309.9700003</v>
      </c>
    </row>
    <row r="27" spans="1:8" ht="4.5" customHeight="1" x14ac:dyDescent="0.2">
      <c r="A27" s="435"/>
      <c r="B27" s="405"/>
      <c r="C27" s="374"/>
      <c r="D27" s="452"/>
      <c r="E27" s="542"/>
      <c r="F27" s="452"/>
      <c r="G27" s="452"/>
      <c r="H27" s="543"/>
    </row>
    <row r="28" spans="1:8" ht="15" x14ac:dyDescent="0.2">
      <c r="A28" s="435"/>
      <c r="B28" s="740" t="s">
        <v>6570</v>
      </c>
      <c r="C28" s="741"/>
      <c r="D28" s="544">
        <v>0</v>
      </c>
      <c r="E28" s="544">
        <v>0</v>
      </c>
      <c r="F28" s="544">
        <v>0</v>
      </c>
      <c r="G28" s="544">
        <v>0</v>
      </c>
      <c r="H28" s="545">
        <v>0</v>
      </c>
    </row>
    <row r="29" spans="1:8" x14ac:dyDescent="0.2">
      <c r="A29" s="436"/>
      <c r="B29" s="724" t="s">
        <v>6555</v>
      </c>
      <c r="C29" s="725"/>
      <c r="D29" s="541">
        <v>0</v>
      </c>
      <c r="E29" s="541">
        <v>0</v>
      </c>
      <c r="F29" s="541">
        <v>0</v>
      </c>
      <c r="G29" s="541">
        <v>0</v>
      </c>
      <c r="H29" s="453">
        <v>0</v>
      </c>
    </row>
    <row r="30" spans="1:8" x14ac:dyDescent="0.2">
      <c r="A30" s="436"/>
      <c r="B30" s="724" t="s">
        <v>102</v>
      </c>
      <c r="C30" s="725"/>
      <c r="D30" s="541">
        <v>0</v>
      </c>
      <c r="E30" s="541">
        <v>0</v>
      </c>
      <c r="F30" s="541">
        <v>0</v>
      </c>
      <c r="G30" s="541">
        <v>0</v>
      </c>
      <c r="H30" s="453">
        <v>0</v>
      </c>
    </row>
    <row r="31" spans="1:8" ht="4.5" customHeight="1" x14ac:dyDescent="0.2">
      <c r="A31" s="435"/>
      <c r="B31" s="405"/>
      <c r="C31" s="374"/>
      <c r="D31" s="452"/>
      <c r="E31" s="542"/>
      <c r="F31" s="452"/>
      <c r="G31" s="452"/>
      <c r="H31" s="543"/>
    </row>
    <row r="32" spans="1:8" ht="15" x14ac:dyDescent="0.2">
      <c r="A32" s="435"/>
      <c r="B32" s="738" t="s">
        <v>6565</v>
      </c>
      <c r="C32" s="739"/>
      <c r="D32" s="539">
        <v>0</v>
      </c>
      <c r="E32" s="539">
        <v>24365171545.940002</v>
      </c>
      <c r="F32" s="539">
        <v>1823080545.9099998</v>
      </c>
      <c r="G32" s="539">
        <v>0</v>
      </c>
      <c r="H32" s="540">
        <v>26188252091.850002</v>
      </c>
    </row>
    <row r="33" spans="1:8" ht="4.5" customHeight="1" x14ac:dyDescent="0.2">
      <c r="A33" s="435"/>
      <c r="B33" s="407"/>
      <c r="C33" s="375"/>
      <c r="D33" s="542"/>
      <c r="E33" s="452"/>
      <c r="F33" s="452"/>
      <c r="G33" s="542"/>
      <c r="H33" s="453"/>
    </row>
    <row r="34" spans="1:8" ht="15" x14ac:dyDescent="0.2">
      <c r="A34" s="435"/>
      <c r="B34" s="733" t="s">
        <v>6571</v>
      </c>
      <c r="C34" s="734"/>
      <c r="D34" s="539">
        <v>0</v>
      </c>
      <c r="E34" s="539">
        <v>0</v>
      </c>
      <c r="F34" s="539">
        <v>0</v>
      </c>
      <c r="G34" s="539">
        <v>0</v>
      </c>
      <c r="H34" s="540">
        <v>0</v>
      </c>
    </row>
    <row r="35" spans="1:8" x14ac:dyDescent="0.2">
      <c r="A35" s="436"/>
      <c r="B35" s="724" t="s">
        <v>91</v>
      </c>
      <c r="C35" s="725"/>
      <c r="D35" s="541">
        <v>0</v>
      </c>
      <c r="E35" s="541">
        <v>0</v>
      </c>
      <c r="F35" s="541">
        <v>0</v>
      </c>
      <c r="G35" s="541">
        <v>0</v>
      </c>
      <c r="H35" s="453">
        <v>0</v>
      </c>
    </row>
    <row r="36" spans="1:8" x14ac:dyDescent="0.2">
      <c r="A36" s="436"/>
      <c r="B36" s="724" t="s">
        <v>92</v>
      </c>
      <c r="C36" s="725"/>
      <c r="D36" s="541">
        <v>0</v>
      </c>
      <c r="E36" s="541">
        <v>0</v>
      </c>
      <c r="F36" s="541">
        <v>0</v>
      </c>
      <c r="G36" s="541">
        <v>0</v>
      </c>
      <c r="H36" s="453">
        <v>0</v>
      </c>
    </row>
    <row r="37" spans="1:8" x14ac:dyDescent="0.2">
      <c r="A37" s="436"/>
      <c r="B37" s="724" t="s">
        <v>242</v>
      </c>
      <c r="C37" s="725"/>
      <c r="D37" s="541">
        <v>0</v>
      </c>
      <c r="E37" s="541">
        <v>0</v>
      </c>
      <c r="F37" s="541">
        <v>0</v>
      </c>
      <c r="G37" s="541">
        <v>0</v>
      </c>
      <c r="H37" s="453">
        <v>0</v>
      </c>
    </row>
    <row r="38" spans="1:8" ht="4.5" customHeight="1" x14ac:dyDescent="0.2">
      <c r="A38" s="435"/>
      <c r="B38" s="405"/>
      <c r="C38" s="374"/>
      <c r="D38" s="542"/>
      <c r="E38" s="452"/>
      <c r="F38" s="452"/>
      <c r="G38" s="542"/>
      <c r="H38" s="453"/>
    </row>
    <row r="39" spans="1:8" ht="15" x14ac:dyDescent="0.2">
      <c r="A39" s="435"/>
      <c r="B39" s="733" t="s">
        <v>6572</v>
      </c>
      <c r="C39" s="734"/>
      <c r="D39" s="539">
        <v>0</v>
      </c>
      <c r="E39" s="539">
        <v>1527138102.5</v>
      </c>
      <c r="F39" s="539">
        <v>194943600.38000011</v>
      </c>
      <c r="G39" s="539">
        <v>0</v>
      </c>
      <c r="H39" s="540">
        <v>1722081702.8800001</v>
      </c>
    </row>
    <row r="40" spans="1:8" x14ac:dyDescent="0.2">
      <c r="A40" s="422"/>
      <c r="B40" s="744" t="s">
        <v>209</v>
      </c>
      <c r="C40" s="745"/>
      <c r="D40" s="746">
        <v>0</v>
      </c>
      <c r="E40" s="746">
        <v>0</v>
      </c>
      <c r="F40" s="742">
        <v>1979634890.0799999</v>
      </c>
      <c r="G40" s="742">
        <v>0</v>
      </c>
      <c r="H40" s="743">
        <v>1979634890.0799999</v>
      </c>
    </row>
    <row r="41" spans="1:8" x14ac:dyDescent="0.2">
      <c r="A41" s="422"/>
      <c r="B41" s="744"/>
      <c r="C41" s="745"/>
      <c r="D41" s="746"/>
      <c r="E41" s="746"/>
      <c r="F41" s="742"/>
      <c r="G41" s="742"/>
      <c r="H41" s="743"/>
    </row>
    <row r="42" spans="1:8" x14ac:dyDescent="0.2">
      <c r="A42" s="432"/>
      <c r="B42" s="724" t="s">
        <v>96</v>
      </c>
      <c r="C42" s="725"/>
      <c r="D42" s="452">
        <v>0</v>
      </c>
      <c r="E42" s="452">
        <v>1527138102.5</v>
      </c>
      <c r="F42" s="541">
        <v>-1823080545.9099998</v>
      </c>
      <c r="G42" s="541">
        <v>0</v>
      </c>
      <c r="H42" s="453">
        <v>-295942443.40999985</v>
      </c>
    </row>
    <row r="43" spans="1:8" ht="15" x14ac:dyDescent="0.2">
      <c r="A43" s="435"/>
      <c r="B43" s="724" t="s">
        <v>327</v>
      </c>
      <c r="C43" s="725"/>
      <c r="D43" s="452">
        <v>0</v>
      </c>
      <c r="E43" s="541">
        <v>0</v>
      </c>
      <c r="F43" s="452">
        <v>0</v>
      </c>
      <c r="G43" s="541">
        <v>0</v>
      </c>
      <c r="H43" s="453">
        <v>0</v>
      </c>
    </row>
    <row r="44" spans="1:8" ht="15" x14ac:dyDescent="0.2">
      <c r="A44" s="435"/>
      <c r="B44" s="724" t="s">
        <v>98</v>
      </c>
      <c r="C44" s="725"/>
      <c r="D44" s="452">
        <v>0</v>
      </c>
      <c r="E44" s="541">
        <v>0</v>
      </c>
      <c r="F44" s="452">
        <v>0</v>
      </c>
      <c r="G44" s="541">
        <v>0</v>
      </c>
      <c r="H44" s="453">
        <v>0</v>
      </c>
    </row>
    <row r="45" spans="1:8" x14ac:dyDescent="0.2">
      <c r="A45" s="432"/>
      <c r="B45" s="724" t="s">
        <v>99</v>
      </c>
      <c r="C45" s="725"/>
      <c r="D45" s="452">
        <v>0</v>
      </c>
      <c r="E45" s="541">
        <v>0</v>
      </c>
      <c r="F45" s="452">
        <v>38389256.210000038</v>
      </c>
      <c r="G45" s="541">
        <v>0</v>
      </c>
      <c r="H45" s="453">
        <v>38389256.210000038</v>
      </c>
    </row>
    <row r="46" spans="1:8" ht="4.5" customHeight="1" x14ac:dyDescent="0.2">
      <c r="A46" s="435"/>
      <c r="B46" s="408"/>
      <c r="C46" s="390"/>
      <c r="D46" s="452"/>
      <c r="E46" s="542"/>
      <c r="F46" s="452"/>
      <c r="G46" s="452"/>
      <c r="H46" s="543"/>
    </row>
    <row r="47" spans="1:8" ht="32.25" customHeight="1" x14ac:dyDescent="0.2">
      <c r="A47" s="435"/>
      <c r="B47" s="733" t="s">
        <v>6573</v>
      </c>
      <c r="C47" s="734"/>
      <c r="D47" s="544">
        <v>0</v>
      </c>
      <c r="E47" s="544">
        <v>0</v>
      </c>
      <c r="F47" s="544">
        <v>0</v>
      </c>
      <c r="G47" s="544">
        <v>0</v>
      </c>
      <c r="H47" s="540">
        <v>0</v>
      </c>
    </row>
    <row r="48" spans="1:8" x14ac:dyDescent="0.2">
      <c r="A48" s="436"/>
      <c r="B48" s="724" t="s">
        <v>6555</v>
      </c>
      <c r="C48" s="725"/>
      <c r="D48" s="541">
        <v>0</v>
      </c>
      <c r="E48" s="541">
        <v>0</v>
      </c>
      <c r="F48" s="541">
        <v>0</v>
      </c>
      <c r="G48" s="541">
        <v>0</v>
      </c>
      <c r="H48" s="453">
        <v>0</v>
      </c>
    </row>
    <row r="49" spans="1:8" x14ac:dyDescent="0.2">
      <c r="A49" s="436"/>
      <c r="B49" s="724" t="s">
        <v>102</v>
      </c>
      <c r="C49" s="725"/>
      <c r="D49" s="541">
        <v>0</v>
      </c>
      <c r="E49" s="541">
        <v>0</v>
      </c>
      <c r="F49" s="541">
        <v>0</v>
      </c>
      <c r="G49" s="541">
        <v>0</v>
      </c>
      <c r="H49" s="453">
        <v>0</v>
      </c>
    </row>
    <row r="50" spans="1:8" ht="4.5" customHeight="1" x14ac:dyDescent="0.2">
      <c r="A50" s="435"/>
      <c r="B50" s="409"/>
      <c r="C50" s="391"/>
      <c r="D50" s="452"/>
      <c r="E50" s="542"/>
      <c r="F50" s="452"/>
      <c r="G50" s="452"/>
      <c r="H50" s="543"/>
    </row>
    <row r="51" spans="1:8" ht="15.75" thickBot="1" x14ac:dyDescent="0.25">
      <c r="A51" s="435"/>
      <c r="B51" s="747" t="s">
        <v>6574</v>
      </c>
      <c r="C51" s="748"/>
      <c r="D51" s="546">
        <v>0</v>
      </c>
      <c r="E51" s="546">
        <v>25892309648.440002</v>
      </c>
      <c r="F51" s="546">
        <v>2018024146.29</v>
      </c>
      <c r="G51" s="546">
        <v>0</v>
      </c>
      <c r="H51" s="547">
        <v>27910333794.730003</v>
      </c>
    </row>
    <row r="52" spans="1:8" ht="15" x14ac:dyDescent="0.25">
      <c r="B52" s="277" t="s">
        <v>6564</v>
      </c>
      <c r="D52" s="548"/>
      <c r="E52" s="548"/>
      <c r="F52" s="549"/>
      <c r="G52" s="550"/>
      <c r="H52" s="551">
        <v>27910333794.73</v>
      </c>
    </row>
  </sheetData>
  <mergeCells count="38">
    <mergeCell ref="B51:C51"/>
    <mergeCell ref="B42:C42"/>
    <mergeCell ref="B43:C43"/>
    <mergeCell ref="B44:C44"/>
    <mergeCell ref="B45:C45"/>
    <mergeCell ref="B47:C47"/>
    <mergeCell ref="F40:F41"/>
    <mergeCell ref="G40:G41"/>
    <mergeCell ref="B48:C48"/>
    <mergeCell ref="H40:H41"/>
    <mergeCell ref="B49:C49"/>
    <mergeCell ref="B40:C41"/>
    <mergeCell ref="D40:D41"/>
    <mergeCell ref="E40:E41"/>
    <mergeCell ref="B34:C34"/>
    <mergeCell ref="B35:C35"/>
    <mergeCell ref="B36:C36"/>
    <mergeCell ref="B37:C37"/>
    <mergeCell ref="B39:C39"/>
    <mergeCell ref="B32:C32"/>
    <mergeCell ref="B10:C10"/>
    <mergeCell ref="B11:C11"/>
    <mergeCell ref="B13:C13"/>
    <mergeCell ref="B14:C14"/>
    <mergeCell ref="B15:C15"/>
    <mergeCell ref="B24:C24"/>
    <mergeCell ref="B25:C25"/>
    <mergeCell ref="B26:C26"/>
    <mergeCell ref="B28:C28"/>
    <mergeCell ref="B29:C29"/>
    <mergeCell ref="B30:C30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49" t="s">
        <v>6536</v>
      </c>
      <c r="B1" s="749"/>
      <c r="C1" s="749"/>
      <c r="D1" s="749"/>
      <c r="E1" s="749"/>
      <c r="F1" s="749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50"/>
      <c r="D1" s="750"/>
      <c r="E1" s="750"/>
      <c r="F1" s="750"/>
      <c r="G1" s="750"/>
      <c r="H1" s="750"/>
      <c r="I1" s="750"/>
      <c r="J1" s="750"/>
      <c r="K1" s="750"/>
    </row>
    <row r="2" spans="3:15" ht="20.25" x14ac:dyDescent="0.3">
      <c r="C2" s="751" t="s">
        <v>47</v>
      </c>
      <c r="D2" s="752"/>
      <c r="E2" s="752"/>
      <c r="F2" s="752"/>
      <c r="G2" s="752"/>
      <c r="H2" s="752"/>
      <c r="I2" s="752"/>
      <c r="J2" s="752"/>
      <c r="K2" s="753"/>
    </row>
    <row r="3" spans="3:15" ht="18" x14ac:dyDescent="0.2">
      <c r="C3" s="754" t="s">
        <v>256</v>
      </c>
      <c r="D3" s="755"/>
      <c r="E3" s="755"/>
      <c r="F3" s="755"/>
      <c r="G3" s="755"/>
      <c r="H3" s="755"/>
      <c r="I3" s="755"/>
      <c r="J3" s="755"/>
      <c r="K3" s="756"/>
    </row>
    <row r="4" spans="3:15" ht="15.75" x14ac:dyDescent="0.2">
      <c r="C4" s="757" t="s">
        <v>280</v>
      </c>
      <c r="D4" s="758"/>
      <c r="E4" s="758"/>
      <c r="F4" s="758"/>
      <c r="G4" s="758"/>
      <c r="H4" s="758"/>
      <c r="I4" s="758"/>
      <c r="J4" s="758"/>
      <c r="K4" s="759"/>
    </row>
    <row r="5" spans="3:15" ht="9.75" customHeight="1" x14ac:dyDescent="0.2"/>
    <row r="6" spans="3:15" s="90" customFormat="1" ht="12" customHeight="1" x14ac:dyDescent="0.2">
      <c r="C6" s="760" t="s">
        <v>257</v>
      </c>
      <c r="D6" s="761"/>
      <c r="E6" s="761"/>
      <c r="F6" s="761"/>
      <c r="G6" s="762"/>
      <c r="H6" s="766" t="s">
        <v>258</v>
      </c>
      <c r="I6" s="766" t="s">
        <v>259</v>
      </c>
      <c r="J6" s="766" t="s">
        <v>260</v>
      </c>
      <c r="K6" s="766" t="s">
        <v>261</v>
      </c>
    </row>
    <row r="7" spans="3:15" s="90" customFormat="1" ht="15" customHeight="1" x14ac:dyDescent="0.2">
      <c r="C7" s="763"/>
      <c r="D7" s="764"/>
      <c r="E7" s="764"/>
      <c r="F7" s="764"/>
      <c r="G7" s="765"/>
      <c r="H7" s="767"/>
      <c r="I7" s="767"/>
      <c r="J7" s="767"/>
      <c r="K7" s="767"/>
    </row>
    <row r="8" spans="3:15" s="91" customFormat="1" ht="17.25" customHeight="1" x14ac:dyDescent="0.25">
      <c r="C8" s="763"/>
      <c r="D8" s="764"/>
      <c r="E8" s="764"/>
      <c r="F8" s="764"/>
      <c r="G8" s="765"/>
      <c r="H8" s="768"/>
      <c r="I8" s="768"/>
      <c r="J8" s="768"/>
      <c r="K8" s="768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73" t="s">
        <v>47</v>
      </c>
      <c r="D2" s="774"/>
      <c r="E2" s="774"/>
      <c r="F2" s="774"/>
      <c r="G2" s="774"/>
      <c r="H2" s="774"/>
      <c r="I2" s="774"/>
      <c r="J2" s="774"/>
      <c r="K2" s="775"/>
      <c r="L2" s="2"/>
      <c r="N2" s="79"/>
    </row>
    <row r="3" spans="1:14" s="3" customFormat="1" ht="20.25" customHeight="1" x14ac:dyDescent="0.2">
      <c r="A3" s="79"/>
      <c r="C3" s="776" t="s">
        <v>48</v>
      </c>
      <c r="D3" s="629"/>
      <c r="E3" s="629"/>
      <c r="F3" s="629"/>
      <c r="G3" s="629"/>
      <c r="H3" s="629"/>
      <c r="I3" s="629"/>
      <c r="J3" s="629"/>
      <c r="K3" s="777"/>
      <c r="L3" s="2"/>
      <c r="N3" s="79"/>
    </row>
    <row r="4" spans="1:14" s="3" customFormat="1" ht="20.25" customHeight="1" x14ac:dyDescent="0.2">
      <c r="A4" s="79"/>
      <c r="C4" s="778" t="s">
        <v>292</v>
      </c>
      <c r="D4" s="779"/>
      <c r="E4" s="779"/>
      <c r="F4" s="779"/>
      <c r="G4" s="779"/>
      <c r="H4" s="779"/>
      <c r="I4" s="779"/>
      <c r="J4" s="779"/>
      <c r="K4" s="780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71" t="s">
        <v>49</v>
      </c>
      <c r="D6" s="618"/>
      <c r="E6" s="136" t="s">
        <v>291</v>
      </c>
      <c r="F6" s="136" t="s">
        <v>290</v>
      </c>
      <c r="G6" s="10"/>
      <c r="H6" s="618" t="s">
        <v>14</v>
      </c>
      <c r="I6" s="618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71" t="s">
        <v>50</v>
      </c>
      <c r="D8" s="618"/>
      <c r="E8" s="13"/>
      <c r="F8" s="13"/>
      <c r="G8" s="10"/>
      <c r="H8" s="618" t="s">
        <v>51</v>
      </c>
      <c r="I8" s="618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72" t="s">
        <v>52</v>
      </c>
      <c r="D10" s="617"/>
      <c r="E10" s="22" t="e">
        <f>VLOOKUP(A10,#REF!,6,FALSE)</f>
        <v>#REF!</v>
      </c>
      <c r="F10" s="138">
        <v>672348096.17999995</v>
      </c>
      <c r="G10" s="10"/>
      <c r="H10" s="617" t="s">
        <v>53</v>
      </c>
      <c r="I10" s="617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72" t="s">
        <v>54</v>
      </c>
      <c r="D11" s="617"/>
      <c r="E11" s="22" t="e">
        <f>VLOOKUP(A11,#REF!,6,FALSE)</f>
        <v>#REF!</v>
      </c>
      <c r="F11" s="138">
        <v>22628435.940000027</v>
      </c>
      <c r="G11" s="10"/>
      <c r="H11" s="617" t="s">
        <v>55</v>
      </c>
      <c r="I11" s="617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72" t="s">
        <v>56</v>
      </c>
      <c r="D12" s="617"/>
      <c r="E12" s="22" t="e">
        <f>VLOOKUP(A12,#REF!,6,FALSE)</f>
        <v>#REF!</v>
      </c>
      <c r="F12" s="138">
        <v>130551078.52</v>
      </c>
      <c r="G12" s="10"/>
      <c r="H12" s="617" t="s">
        <v>57</v>
      </c>
      <c r="I12" s="617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72" t="s">
        <v>58</v>
      </c>
      <c r="D13" s="617"/>
      <c r="E13" s="22" t="e">
        <f>VLOOKUP(A13,#REF!,6,FALSE)</f>
        <v>#REF!</v>
      </c>
      <c r="F13" s="138">
        <v>0</v>
      </c>
      <c r="G13" s="10"/>
      <c r="H13" s="617" t="s">
        <v>59</v>
      </c>
      <c r="I13" s="617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72" t="s">
        <v>60</v>
      </c>
      <c r="D14" s="617"/>
      <c r="E14" s="22" t="e">
        <f>VLOOKUP(A14,#REF!,6,FALSE)</f>
        <v>#REF!</v>
      </c>
      <c r="F14" s="138">
        <v>0</v>
      </c>
      <c r="G14" s="10"/>
      <c r="H14" s="617" t="s">
        <v>61</v>
      </c>
      <c r="I14" s="617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69" t="s">
        <v>62</v>
      </c>
      <c r="D15" s="620"/>
      <c r="E15" s="22" t="e">
        <f>VLOOKUP(A15,#REF!,6,FALSE)</f>
        <v>#REF!</v>
      </c>
      <c r="F15" s="139">
        <v>0</v>
      </c>
      <c r="G15" s="10"/>
      <c r="H15" s="617" t="s">
        <v>63</v>
      </c>
      <c r="I15" s="617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72" t="s">
        <v>64</v>
      </c>
      <c r="D16" s="617"/>
      <c r="E16" s="22" t="e">
        <f>VLOOKUP(A16,#REF!,6,FALSE)</f>
        <v>#REF!</v>
      </c>
      <c r="F16" s="138">
        <v>0</v>
      </c>
      <c r="G16" s="10"/>
      <c r="H16" s="617" t="s">
        <v>65</v>
      </c>
      <c r="I16" s="617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17" t="s">
        <v>66</v>
      </c>
      <c r="I17" s="617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71" t="s">
        <v>67</v>
      </c>
      <c r="D18" s="618"/>
      <c r="E18" s="16" t="e">
        <f>SUM(E10:E17)</f>
        <v>#REF!</v>
      </c>
      <c r="F18" s="16">
        <f>SUM(F10:F17)</f>
        <v>825527610.63999999</v>
      </c>
      <c r="G18" s="26"/>
      <c r="H18" s="618" t="s">
        <v>68</v>
      </c>
      <c r="I18" s="61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71" t="s">
        <v>69</v>
      </c>
      <c r="D20" s="618"/>
      <c r="E20" s="29"/>
      <c r="F20" s="29"/>
      <c r="G20" s="10"/>
      <c r="H20" s="618" t="s">
        <v>70</v>
      </c>
      <c r="I20" s="61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69" t="s">
        <v>71</v>
      </c>
      <c r="D22" s="620"/>
      <c r="E22" s="22" t="e">
        <f>VLOOKUP(A22,#REF!,6,FALSE)</f>
        <v>#REF!</v>
      </c>
      <c r="F22" s="138">
        <v>133577475.06</v>
      </c>
      <c r="G22" s="10"/>
      <c r="H22" s="617" t="s">
        <v>72</v>
      </c>
      <c r="I22" s="617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69" t="s">
        <v>73</v>
      </c>
      <c r="D23" s="620"/>
      <c r="E23" s="22" t="e">
        <f>VLOOKUP(A23,#REF!,6,FALSE)</f>
        <v>#REF!</v>
      </c>
      <c r="F23" s="138">
        <v>0</v>
      </c>
      <c r="G23" s="10"/>
      <c r="H23" s="617" t="s">
        <v>74</v>
      </c>
      <c r="I23" s="617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69" t="s">
        <v>75</v>
      </c>
      <c r="D24" s="620"/>
      <c r="E24" s="22" t="e">
        <f>VLOOKUP(A24,#REF!,6,FALSE)</f>
        <v>#REF!</v>
      </c>
      <c r="F24" s="138">
        <v>11833084954.459999</v>
      </c>
      <c r="G24" s="10"/>
      <c r="H24" s="620" t="s">
        <v>76</v>
      </c>
      <c r="I24" s="620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69" t="s">
        <v>77</v>
      </c>
      <c r="D25" s="620"/>
      <c r="E25" s="22" t="e">
        <f>VLOOKUP(A25,#REF!,6,FALSE)</f>
        <v>#REF!</v>
      </c>
      <c r="F25" s="138">
        <v>491714441.04000002</v>
      </c>
      <c r="G25" s="10"/>
      <c r="H25" s="617" t="s">
        <v>78</v>
      </c>
      <c r="I25" s="617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69" t="s">
        <v>79</v>
      </c>
      <c r="D26" s="620"/>
      <c r="E26" s="22" t="e">
        <f>VLOOKUP(A26,#REF!,6,FALSE)</f>
        <v>#REF!</v>
      </c>
      <c r="F26" s="138">
        <v>24406946.079999998</v>
      </c>
      <c r="G26" s="10"/>
      <c r="H26" s="617" t="s">
        <v>80</v>
      </c>
      <c r="I26" s="617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69" t="s">
        <v>81</v>
      </c>
      <c r="D27" s="620"/>
      <c r="E27" s="22" t="e">
        <f>VLOOKUP(A27,#REF!,6,FALSE)</f>
        <v>#REF!</v>
      </c>
      <c r="F27" s="138">
        <v>-337801736.31</v>
      </c>
      <c r="G27" s="10"/>
      <c r="H27" s="617" t="s">
        <v>82</v>
      </c>
      <c r="I27" s="617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69" t="s">
        <v>83</v>
      </c>
      <c r="D28" s="620"/>
      <c r="E28" s="22" t="e">
        <f>VLOOKUP(A28,#REF!,6,FALSE)</f>
        <v>#REF!</v>
      </c>
      <c r="F28" s="138">
        <v>38751058.789999999</v>
      </c>
      <c r="G28" s="10"/>
      <c r="H28" s="618" t="s">
        <v>84</v>
      </c>
      <c r="I28" s="61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69" t="s">
        <v>85</v>
      </c>
      <c r="D29" s="620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69" t="s">
        <v>86</v>
      </c>
      <c r="D30" s="620"/>
      <c r="E30" s="22" t="e">
        <f>VLOOKUP(A30,#REF!,6,FALSE)</f>
        <v>#REF!</v>
      </c>
      <c r="F30" s="138">
        <v>0</v>
      </c>
      <c r="G30" s="10"/>
      <c r="H30" s="618" t="s">
        <v>87</v>
      </c>
      <c r="I30" s="61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70" t="s">
        <v>88</v>
      </c>
      <c r="D32" s="623"/>
      <c r="E32" s="35" t="e">
        <f>SUM(E22:E31)</f>
        <v>#REF!</v>
      </c>
      <c r="F32" s="35">
        <f>SUM(F22:F31)</f>
        <v>12183733139.120001</v>
      </c>
      <c r="G32" s="26"/>
      <c r="H32" s="618" t="s">
        <v>21</v>
      </c>
      <c r="I32" s="61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18" t="s">
        <v>89</v>
      </c>
      <c r="I33" s="61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70" t="s">
        <v>90</v>
      </c>
      <c r="D34" s="623"/>
      <c r="E34" s="35" t="e">
        <f>E18+E32</f>
        <v>#REF!</v>
      </c>
      <c r="F34" s="35">
        <f>F18+F32</f>
        <v>13009260749.76</v>
      </c>
      <c r="G34" s="10"/>
      <c r="H34" s="617" t="s">
        <v>91</v>
      </c>
      <c r="I34" s="617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17" t="s">
        <v>92</v>
      </c>
      <c r="I35" s="617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17" t="s">
        <v>93</v>
      </c>
      <c r="I36" s="617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18" t="s">
        <v>94</v>
      </c>
      <c r="I38" s="61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17" t="s">
        <v>95</v>
      </c>
      <c r="I39" s="617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17" t="s">
        <v>96</v>
      </c>
      <c r="I40" s="617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17" t="s">
        <v>97</v>
      </c>
      <c r="I41" s="617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17" t="s">
        <v>99</v>
      </c>
      <c r="I43" s="617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18" t="s">
        <v>100</v>
      </c>
      <c r="I45" s="61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17" t="s">
        <v>101</v>
      </c>
      <c r="I47" s="617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17" t="s">
        <v>102</v>
      </c>
      <c r="I48" s="617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18" t="s">
        <v>103</v>
      </c>
      <c r="I50" s="61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18" t="s">
        <v>104</v>
      </c>
      <c r="I52" s="61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92" t="s">
        <v>47</v>
      </c>
      <c r="D1" s="793"/>
      <c r="E1" s="793"/>
      <c r="F1" s="793"/>
      <c r="G1" s="793"/>
      <c r="H1" s="794"/>
    </row>
    <row r="2" spans="1:8" ht="14.25" customHeight="1" x14ac:dyDescent="0.2">
      <c r="C2" s="795" t="s">
        <v>156</v>
      </c>
      <c r="D2" s="796"/>
      <c r="E2" s="796"/>
      <c r="F2" s="796"/>
      <c r="G2" s="796"/>
      <c r="H2" s="797"/>
    </row>
    <row r="3" spans="1:8" ht="14.25" customHeight="1" x14ac:dyDescent="0.2">
      <c r="C3" s="795" t="s">
        <v>287</v>
      </c>
      <c r="D3" s="796"/>
      <c r="E3" s="796"/>
      <c r="F3" s="796"/>
      <c r="G3" s="796"/>
      <c r="H3" s="797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81" t="s">
        <v>25</v>
      </c>
      <c r="D5" s="782"/>
      <c r="E5" s="782"/>
      <c r="F5" s="782"/>
      <c r="G5" s="85"/>
      <c r="H5" s="55"/>
    </row>
    <row r="6" spans="1:8" s="58" customFormat="1" ht="28.35" customHeight="1" x14ac:dyDescent="0.2">
      <c r="A6" s="79"/>
      <c r="C6" s="781" t="s">
        <v>157</v>
      </c>
      <c r="D6" s="782"/>
      <c r="E6" s="782"/>
      <c r="F6" s="782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87" t="s">
        <v>158</v>
      </c>
      <c r="E7" s="787"/>
      <c r="F7" s="787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87" t="s">
        <v>159</v>
      </c>
      <c r="E8" s="787"/>
      <c r="F8" s="787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87" t="s">
        <v>160</v>
      </c>
      <c r="E9" s="787"/>
      <c r="F9" s="787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87" t="s">
        <v>161</v>
      </c>
      <c r="E10" s="787"/>
      <c r="F10" s="787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87" t="s">
        <v>162</v>
      </c>
      <c r="E11" s="787"/>
      <c r="F11" s="787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87" t="s">
        <v>163</v>
      </c>
      <c r="E12" s="787"/>
      <c r="F12" s="787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87" t="s">
        <v>164</v>
      </c>
      <c r="E13" s="787"/>
      <c r="F13" s="787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87" t="s">
        <v>165</v>
      </c>
      <c r="E14" s="787"/>
      <c r="F14" s="787"/>
      <c r="G14" s="59" t="e">
        <f>VLOOKUP(A14,#REF!,6,FALSE)</f>
        <v>#REF!</v>
      </c>
      <c r="H14" s="60">
        <v>0</v>
      </c>
    </row>
    <row r="15" spans="1:8" x14ac:dyDescent="0.2">
      <c r="C15" s="788" t="s">
        <v>166</v>
      </c>
      <c r="D15" s="789"/>
      <c r="E15" s="789"/>
      <c r="F15" s="789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87" t="s">
        <v>167</v>
      </c>
      <c r="E16" s="787"/>
      <c r="F16" s="787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87" t="s">
        <v>168</v>
      </c>
      <c r="E17" s="787"/>
      <c r="F17" s="787"/>
      <c r="G17" s="59" t="e">
        <f>VLOOKUP(A17,#REF!,6,FALSE)</f>
        <v>#REF!</v>
      </c>
      <c r="H17" s="60">
        <v>106683550.81999999</v>
      </c>
    </row>
    <row r="18" spans="1:8" x14ac:dyDescent="0.2">
      <c r="C18" s="788" t="s">
        <v>169</v>
      </c>
      <c r="D18" s="789"/>
      <c r="E18" s="789"/>
      <c r="F18" s="789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87" t="s">
        <v>170</v>
      </c>
      <c r="E19" s="787"/>
      <c r="F19" s="787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87" t="s">
        <v>171</v>
      </c>
      <c r="E20" s="787"/>
      <c r="F20" s="787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87" t="s">
        <v>172</v>
      </c>
      <c r="E21" s="787"/>
      <c r="F21" s="787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87" t="s">
        <v>173</v>
      </c>
      <c r="E22" s="787"/>
      <c r="F22" s="787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87" t="s">
        <v>174</v>
      </c>
      <c r="E23" s="787"/>
      <c r="F23" s="787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90" t="s">
        <v>175</v>
      </c>
      <c r="D25" s="791"/>
      <c r="E25" s="791"/>
      <c r="F25" s="791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81" t="s">
        <v>176</v>
      </c>
      <c r="D27" s="782"/>
      <c r="E27" s="782"/>
      <c r="F27" s="782"/>
      <c r="G27" s="59"/>
      <c r="H27" s="60"/>
    </row>
    <row r="28" spans="1:8" x14ac:dyDescent="0.2">
      <c r="C28" s="788" t="s">
        <v>177</v>
      </c>
      <c r="D28" s="789"/>
      <c r="E28" s="789"/>
      <c r="F28" s="789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87" t="s">
        <v>178</v>
      </c>
      <c r="E29" s="787"/>
      <c r="F29" s="787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87" t="s">
        <v>179</v>
      </c>
      <c r="E30" s="787"/>
      <c r="F30" s="787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87" t="s">
        <v>180</v>
      </c>
      <c r="E31" s="787"/>
      <c r="F31" s="787"/>
      <c r="G31" s="59" t="e">
        <f>VLOOKUP(A31,#REF!,6,FALSE)</f>
        <v>#REF!</v>
      </c>
      <c r="H31" s="60">
        <v>434182655.77999997</v>
      </c>
    </row>
    <row r="32" spans="1:8" x14ac:dyDescent="0.2">
      <c r="C32" s="788" t="s">
        <v>168</v>
      </c>
      <c r="D32" s="789"/>
      <c r="E32" s="789"/>
      <c r="F32" s="789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87" t="s">
        <v>181</v>
      </c>
      <c r="E33" s="787"/>
      <c r="F33" s="787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87" t="s">
        <v>182</v>
      </c>
      <c r="E34" s="787"/>
      <c r="F34" s="787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87" t="s">
        <v>183</v>
      </c>
      <c r="E35" s="787"/>
      <c r="F35" s="787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87" t="s">
        <v>184</v>
      </c>
      <c r="E36" s="787"/>
      <c r="F36" s="787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87" t="s">
        <v>185</v>
      </c>
      <c r="E37" s="787"/>
      <c r="F37" s="787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87" t="s">
        <v>186</v>
      </c>
      <c r="E38" s="787"/>
      <c r="F38" s="787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87" t="s">
        <v>187</v>
      </c>
      <c r="E39" s="787"/>
      <c r="F39" s="787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87" t="s">
        <v>188</v>
      </c>
      <c r="E40" s="787"/>
      <c r="F40" s="787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87" t="s">
        <v>189</v>
      </c>
      <c r="E41" s="787"/>
      <c r="F41" s="787"/>
      <c r="G41" s="59" t="e">
        <f>VLOOKUP(A41,#REF!,6,FALSE)</f>
        <v>#REF!</v>
      </c>
      <c r="H41" s="60">
        <v>0</v>
      </c>
      <c r="J41" s="80"/>
    </row>
    <row r="42" spans="1:10" x14ac:dyDescent="0.2">
      <c r="C42" s="788" t="s">
        <v>190</v>
      </c>
      <c r="D42" s="789"/>
      <c r="E42" s="789"/>
      <c r="F42" s="789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87" t="s">
        <v>191</v>
      </c>
      <c r="E43" s="787"/>
      <c r="F43" s="787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87" t="s">
        <v>91</v>
      </c>
      <c r="E44" s="787"/>
      <c r="F44" s="787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87" t="s">
        <v>192</v>
      </c>
      <c r="E45" s="787"/>
      <c r="F45" s="787"/>
      <c r="G45" s="59" t="e">
        <f>VLOOKUP(A45,#REF!,6,FALSE)</f>
        <v>#REF!</v>
      </c>
      <c r="H45" s="60">
        <v>7848954.4900000002</v>
      </c>
    </row>
    <row r="46" spans="1:10" x14ac:dyDescent="0.2">
      <c r="C46" s="788" t="s">
        <v>193</v>
      </c>
      <c r="D46" s="789"/>
      <c r="E46" s="789"/>
      <c r="F46" s="789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85" t="s">
        <v>194</v>
      </c>
      <c r="E47" s="785"/>
      <c r="F47" s="785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85" t="s">
        <v>195</v>
      </c>
      <c r="E48" s="785"/>
      <c r="F48" s="785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85" t="s">
        <v>196</v>
      </c>
      <c r="E49" s="785"/>
      <c r="F49" s="785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85" t="s">
        <v>197</v>
      </c>
      <c r="E50" s="785"/>
      <c r="F50" s="785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85" t="s">
        <v>198</v>
      </c>
      <c r="E51" s="785"/>
      <c r="F51" s="785"/>
      <c r="G51" s="59" t="e">
        <f>VLOOKUP(A51,#REF!,6,FALSE)</f>
        <v>#REF!</v>
      </c>
      <c r="H51" s="60">
        <v>0</v>
      </c>
    </row>
    <row r="52" spans="1:8" x14ac:dyDescent="0.2">
      <c r="C52" s="783" t="s">
        <v>199</v>
      </c>
      <c r="D52" s="784"/>
      <c r="E52" s="784"/>
      <c r="F52" s="784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85" t="s">
        <v>200</v>
      </c>
      <c r="E53" s="785"/>
      <c r="F53" s="785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85" t="s">
        <v>201</v>
      </c>
      <c r="E54" s="785"/>
      <c r="F54" s="785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85" t="s">
        <v>202</v>
      </c>
      <c r="E55" s="785"/>
      <c r="F55" s="785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85" t="s">
        <v>203</v>
      </c>
      <c r="E56" s="785"/>
      <c r="F56" s="785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85" t="s">
        <v>204</v>
      </c>
      <c r="E57" s="785"/>
      <c r="F57" s="785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85" t="s">
        <v>205</v>
      </c>
      <c r="E58" s="785"/>
      <c r="F58" s="785"/>
      <c r="G58" s="59" t="e">
        <f>VLOOKUP(A58,#REF!,6,FALSE)</f>
        <v>#REF!</v>
      </c>
      <c r="H58" s="60">
        <v>0</v>
      </c>
    </row>
    <row r="59" spans="1:8" x14ac:dyDescent="0.2">
      <c r="C59" s="783" t="s">
        <v>206</v>
      </c>
      <c r="D59" s="784"/>
      <c r="E59" s="784"/>
      <c r="F59" s="784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85" t="s">
        <v>207</v>
      </c>
      <c r="E60" s="785"/>
      <c r="F60" s="785"/>
      <c r="G60" s="59" t="e">
        <f>VLOOKUP(A60,#REF!,6,FALSE)</f>
        <v>#REF!</v>
      </c>
      <c r="H60" s="60">
        <v>10181253.33</v>
      </c>
    </row>
    <row r="61" spans="1:8" x14ac:dyDescent="0.2">
      <c r="C61" s="786"/>
      <c r="D61" s="787"/>
      <c r="E61" s="787"/>
      <c r="F61" s="787"/>
      <c r="G61" s="59"/>
      <c r="H61" s="60"/>
    </row>
    <row r="62" spans="1:8" x14ac:dyDescent="0.2">
      <c r="C62" s="781" t="s">
        <v>208</v>
      </c>
      <c r="D62" s="782"/>
      <c r="E62" s="782"/>
      <c r="F62" s="782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81" t="s">
        <v>209</v>
      </c>
      <c r="D64" s="782"/>
      <c r="E64" s="782"/>
      <c r="F64" s="782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Situación Financiera</vt:lpstr>
      <vt:lpstr>Situación Financiera 2</vt:lpstr>
      <vt:lpstr>ESF 11-19</vt:lpstr>
      <vt:lpstr>EA 11-19</vt:lpstr>
      <vt:lpstr>EFE 07-19</vt:lpstr>
      <vt:lpstr>Actividades</vt:lpstr>
      <vt:lpstr>Actividades 2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2023-08-15T18:08:04Z</cp:lastPrinted>
  <dcterms:created xsi:type="dcterms:W3CDTF">2017-04-18T21:21:51Z</dcterms:created>
  <dcterms:modified xsi:type="dcterms:W3CDTF">2023-08-15T21:52:31Z</dcterms:modified>
</cp:coreProperties>
</file>